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96" yWindow="48" windowWidth="16608" windowHeight="9288" firstSheet="2" activeTab="3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按功能" sheetId="5" r:id="rId5"/>
    <sheet name="一般公共预算基本支出按经济" sheetId="6" r:id="rId6"/>
    <sheet name="“三公”经费预算表" sheetId="7" r:id="rId7"/>
    <sheet name="政府性基金预算支出明细表" sheetId="8" r:id="rId8"/>
    <sheet name="2020年预算国有资产占用情况" sheetId="9" r:id="rId9"/>
  </sheets>
  <definedNames/>
  <calcPr fullCalcOnLoad="1"/>
</workbook>
</file>

<file path=xl/sharedStrings.xml><?xml version="1.0" encoding="utf-8"?>
<sst xmlns="http://schemas.openxmlformats.org/spreadsheetml/2006/main" count="252" uniqueCount="183">
  <si>
    <t>部门名称：</t>
  </si>
  <si>
    <t>单位：万元</t>
  </si>
  <si>
    <t>收                    入</t>
  </si>
  <si>
    <t>支                    出</t>
  </si>
  <si>
    <t>项          目</t>
  </si>
  <si>
    <t>预算数</t>
  </si>
  <si>
    <t>一、财政拨款收入</t>
  </si>
  <si>
    <t>社会保障和就业支出</t>
  </si>
  <si>
    <t xml:space="preserve">  行政事业单位离退休</t>
  </si>
  <si>
    <t>收  入  总  计</t>
  </si>
  <si>
    <t>支  出  总  计</t>
  </si>
  <si>
    <t xml:space="preserve"> 单位：万元</t>
  </si>
  <si>
    <t>合计</t>
  </si>
  <si>
    <t>类</t>
  </si>
  <si>
    <t>款</t>
  </si>
  <si>
    <t>项</t>
  </si>
  <si>
    <t>01</t>
  </si>
  <si>
    <t>208</t>
  </si>
  <si>
    <t>科目名称</t>
  </si>
  <si>
    <t>基本支出</t>
  </si>
  <si>
    <t>项目支出</t>
  </si>
  <si>
    <t>项目</t>
  </si>
  <si>
    <t xml:space="preserve">    “三公”经费合计</t>
  </si>
  <si>
    <t xml:space="preserve">          １.因公出国（境）费</t>
  </si>
  <si>
    <t xml:space="preserve">          ２.公务接待费</t>
  </si>
  <si>
    <t xml:space="preserve">          ３.公务用车购置及运行费</t>
  </si>
  <si>
    <t xml:space="preserve">          其中：公务用车购置费</t>
  </si>
  <si>
    <t xml:space="preserve">      　　　    公务用车运行费</t>
  </si>
  <si>
    <t>工资福利支出</t>
  </si>
  <si>
    <t xml:space="preserve">    基本工资</t>
  </si>
  <si>
    <t xml:space="preserve">    津贴补贴</t>
  </si>
  <si>
    <t>商品和服务支出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</si>
  <si>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</si>
  <si>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</si>
  <si>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</si>
  <si>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</si>
  <si>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差旅费</t>
  </si>
  <si>
    <t xml:space="preserve">    维修（护）费</t>
  </si>
  <si>
    <t xml:space="preserve">    工会经费</t>
  </si>
  <si>
    <t xml:space="preserve">    福利费</t>
  </si>
  <si>
    <t xml:space="preserve">    公务用车运行维护费（交通费）</t>
  </si>
  <si>
    <t xml:space="preserve">    其他商品和服务支出</t>
  </si>
  <si>
    <t>对个人和家庭补助</t>
  </si>
  <si>
    <t xml:space="preserve">    住房公积金</t>
  </si>
  <si>
    <t>附表1：</t>
  </si>
  <si>
    <t>附表3：</t>
  </si>
  <si>
    <t>附表2：</t>
  </si>
  <si>
    <t>附表4：</t>
  </si>
  <si>
    <t>科目编码</t>
  </si>
  <si>
    <t>财政拨款</t>
  </si>
  <si>
    <t>小计</t>
  </si>
  <si>
    <t>工资福利支出</t>
  </si>
  <si>
    <t>对个人和家庭的补助</t>
  </si>
  <si>
    <t>收入预算</t>
  </si>
  <si>
    <t>支出预算</t>
  </si>
  <si>
    <t>合计</t>
  </si>
  <si>
    <t>预算数</t>
  </si>
  <si>
    <t>四、罚没收入</t>
  </si>
  <si>
    <t xml:space="preserve">      行政运行</t>
  </si>
  <si>
    <t xml:space="preserve">      一般行政管理事务</t>
  </si>
  <si>
    <t>一般公共服务</t>
  </si>
  <si>
    <t xml:space="preserve">    行政事业单位离退休</t>
  </si>
  <si>
    <t xml:space="preserve">      归口管理的行政单位离退休</t>
  </si>
  <si>
    <t xml:space="preserve">      事业单位离退休</t>
  </si>
  <si>
    <t>附表6：</t>
  </si>
  <si>
    <t>附表7：</t>
  </si>
  <si>
    <t>附表8：</t>
  </si>
  <si>
    <t>单位：万元</t>
  </si>
  <si>
    <t>单位名称</t>
  </si>
  <si>
    <t>纳入预算管理的行政事业性收费</t>
  </si>
  <si>
    <t>国有资源有偿使用收入</t>
  </si>
  <si>
    <t>罚没收入</t>
  </si>
  <si>
    <t>纳入预算管理的政府性基金</t>
  </si>
  <si>
    <t>专项收入</t>
  </si>
  <si>
    <t>其他收入</t>
  </si>
  <si>
    <t>二、纳入预算管理的行政事业性收费</t>
  </si>
  <si>
    <t>三、国有资源有偿使用收入</t>
  </si>
  <si>
    <t>五、纳入预算管理的政府性基金</t>
  </si>
  <si>
    <t>六、专项收入</t>
  </si>
  <si>
    <t>七、其他收入</t>
  </si>
  <si>
    <t>科目名称（类/款)</t>
  </si>
  <si>
    <t>金额</t>
  </si>
  <si>
    <t>类</t>
  </si>
  <si>
    <t>款</t>
  </si>
  <si>
    <t>项</t>
  </si>
  <si>
    <t>说明：本单位无此项预算支出，故公开空表。</t>
  </si>
  <si>
    <t xml:space="preserve">    办公用房取暖费</t>
  </si>
  <si>
    <t xml:space="preserve">    公务交通补贴</t>
  </si>
  <si>
    <t xml:space="preserve">    离退休公用经费</t>
  </si>
  <si>
    <t xml:space="preserve">    特需费</t>
  </si>
  <si>
    <t xml:space="preserve">    托儿费</t>
  </si>
  <si>
    <t xml:space="preserve">    取暖费改革补贴（离退休）</t>
  </si>
  <si>
    <t xml:space="preserve">    国土资源事务</t>
  </si>
  <si>
    <t>住房保障支出</t>
  </si>
  <si>
    <t>项目支出</t>
  </si>
  <si>
    <t>附表5：</t>
  </si>
  <si>
    <t>部门名称：</t>
  </si>
  <si>
    <t>科目编码</t>
  </si>
  <si>
    <t>科目名称（类/款/项)</t>
  </si>
  <si>
    <t>预算数</t>
  </si>
  <si>
    <t>05</t>
  </si>
  <si>
    <t>208</t>
  </si>
  <si>
    <t xml:space="preserve">      归口管理的行政单位离退休</t>
  </si>
  <si>
    <t>02</t>
  </si>
  <si>
    <t xml:space="preserve">      事业单位离退休</t>
  </si>
  <si>
    <t xml:space="preserve">    住房改革支出</t>
  </si>
  <si>
    <t xml:space="preserve">       住房公积金</t>
  </si>
  <si>
    <t>220</t>
  </si>
  <si>
    <t>01</t>
  </si>
  <si>
    <t>01</t>
  </si>
  <si>
    <t xml:space="preserve">    医疗补助</t>
  </si>
  <si>
    <t xml:space="preserve">    电话费</t>
  </si>
  <si>
    <t>信访补贴</t>
  </si>
  <si>
    <t>纪检津贴(补助)</t>
  </si>
  <si>
    <t>其他津贴</t>
  </si>
  <si>
    <t>城乡社区支出</t>
  </si>
  <si>
    <t xml:space="preserve">   城乡社区管理事务</t>
  </si>
  <si>
    <t xml:space="preserve">     住宅建设与房地产市场监管</t>
  </si>
  <si>
    <t>01</t>
  </si>
  <si>
    <t>09</t>
  </si>
  <si>
    <t xml:space="preserve">  城乡社区管理事务</t>
  </si>
  <si>
    <t>奖金</t>
  </si>
  <si>
    <t xml:space="preserve">    社会保障缴费</t>
  </si>
  <si>
    <t>取暖费补贴</t>
  </si>
  <si>
    <t>部门名称：阜新市自然资源局</t>
  </si>
  <si>
    <t>阜新市自然资源局机关</t>
  </si>
  <si>
    <t>阜新市自然资源局海州分局</t>
  </si>
  <si>
    <t>阜新市自然资源局太平分局</t>
  </si>
  <si>
    <t>阜新市自然资源局新邱分局</t>
  </si>
  <si>
    <t>阜新市自然资源局细河分局</t>
  </si>
  <si>
    <t>阜新市自然资源事务服务中心</t>
  </si>
  <si>
    <t>阜新市森林公安局</t>
  </si>
  <si>
    <t>阜新市林业发展服务中心</t>
  </si>
  <si>
    <t>阜新市自然资源局清河门分局</t>
  </si>
  <si>
    <t>原阜新市不动产登记中心</t>
  </si>
  <si>
    <t>部门名称：阜新市自然资源局</t>
  </si>
  <si>
    <t>离休费</t>
  </si>
  <si>
    <t>护理费</t>
  </si>
  <si>
    <t>遗属费</t>
  </si>
  <si>
    <t>参加红军抗日</t>
  </si>
  <si>
    <t>独生子女费</t>
  </si>
  <si>
    <t>临时工工资</t>
  </si>
  <si>
    <t>职业年金</t>
  </si>
  <si>
    <t>部门名称：阜新市自然资源局</t>
  </si>
  <si>
    <t>阜新市自然资源局</t>
  </si>
  <si>
    <t>213</t>
  </si>
  <si>
    <t>（一）车辆数合计（辆）</t>
  </si>
  <si>
    <t>1、部级领导干部用车</t>
  </si>
  <si>
    <t>2、一般公务用车</t>
  </si>
  <si>
    <t>3、一般执法执勤用车</t>
  </si>
  <si>
    <t>4、特种专业技术用车</t>
  </si>
  <si>
    <t>5、其他用车</t>
  </si>
  <si>
    <t>（二）单价50万元以上通用设备（台，套）</t>
  </si>
  <si>
    <t>（三）单价100万元以上专用设备（台，套）</t>
  </si>
  <si>
    <t>阜新市自然资源事务服务中心</t>
  </si>
  <si>
    <t>阜新市自然资源局</t>
  </si>
  <si>
    <t>阜新市林业发展中心</t>
  </si>
  <si>
    <t>阜新市森林公安局</t>
  </si>
  <si>
    <t xml:space="preserve">      事业运行</t>
  </si>
  <si>
    <t>50</t>
  </si>
  <si>
    <t>农林水支出</t>
  </si>
  <si>
    <t>自然资源海洋气象等支出</t>
  </si>
  <si>
    <t>自然资源事务</t>
  </si>
  <si>
    <t xml:space="preserve">    行政运行</t>
  </si>
  <si>
    <t xml:space="preserve">    事业运行</t>
  </si>
  <si>
    <t>林业和草原</t>
  </si>
  <si>
    <t>行政运行</t>
  </si>
  <si>
    <t>04</t>
  </si>
  <si>
    <t>事业机构</t>
  </si>
  <si>
    <r>
      <t xml:space="preserve"> </t>
    </r>
    <r>
      <rPr>
        <sz val="10"/>
        <rFont val="宋体"/>
        <family val="0"/>
      </rPr>
      <t xml:space="preserve">   伤残补贴</t>
    </r>
  </si>
  <si>
    <t>（此数据包含不动产中心360万元）</t>
  </si>
  <si>
    <t>2020年预算国有资产占用情况</t>
  </si>
  <si>
    <t>不动产登记中心</t>
  </si>
  <si>
    <t>2020年部门收支总体情况表</t>
  </si>
  <si>
    <t>2020年部门收入总体情况表</t>
  </si>
  <si>
    <t>2020年部门支出总体情况表</t>
  </si>
  <si>
    <t>2020年财政收支总体情况表</t>
  </si>
  <si>
    <t>2020年一般公共预算支出情况表（按功能分类）</t>
  </si>
  <si>
    <t>2020年一般公共预算基本支出情况表（按经济分类）</t>
  </si>
  <si>
    <t>2020年一般公共预算“三公”经费支出情况表</t>
  </si>
  <si>
    <t>2020年政府性基金预算支出情况表</t>
  </si>
  <si>
    <t>阜新市自然资源局直属分局</t>
  </si>
  <si>
    <r>
      <t>20</t>
    </r>
    <r>
      <rPr>
        <sz val="10"/>
        <rFont val="宋体"/>
        <family val="0"/>
      </rPr>
      <t>20年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</si>
</sst>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&quot;月&quot;d&quot;日&quot;;@"/>
    <numFmt numFmtId="190" formatCode="m/d;@"/>
    <numFmt numFmtId="191" formatCode="#,##0.00_ "/>
    <numFmt numFmtId="192" formatCode="0.000_ "/>
    <numFmt numFmtId="193" formatCode="0.00_ "/>
    <numFmt numFmtId="194" formatCode="0.0_ "/>
    <numFmt numFmtId="195" formatCode="0_ "/>
    <numFmt numFmtId="196" formatCode="yyyy&quot;年&quot;m&quot;月&quot;d&quot;日&quot;;@"/>
    <numFmt numFmtId="197" formatCode=";;"/>
    <numFmt numFmtId="198" formatCode="#,##0.0"/>
    <numFmt numFmtId="199" formatCode="0.00_);[Red]\(0.00\)"/>
    <numFmt numFmtId="200" formatCode="#,##0.00_);[Red]\(#,##0.00\)"/>
  </numFmts>
  <fonts count="4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2"/>
      <name val="Times New Roman"/>
      <family val="1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98" fontId="0" fillId="0" borderId="0" xfId="0" applyNumberFormat="1" applyAlignment="1">
      <alignment/>
    </xf>
    <xf numFmtId="0" fontId="4" fillId="0" borderId="0" xfId="0" applyFont="1" applyFill="1" applyAlignment="1">
      <alignment horizontal="centerContinuous" vertical="center"/>
    </xf>
    <xf numFmtId="49" fontId="0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>
      <alignment/>
    </xf>
    <xf numFmtId="197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195" fontId="5" fillId="0" borderId="0" xfId="41" applyNumberFormat="1" applyFont="1" applyFill="1" applyAlignment="1" applyProtection="1">
      <alignment vertical="center"/>
      <protection/>
    </xf>
    <xf numFmtId="195" fontId="5" fillId="0" borderId="0" xfId="41" applyNumberFormat="1" applyFont="1" applyFill="1">
      <alignment vertical="center"/>
      <protection/>
    </xf>
    <xf numFmtId="195" fontId="0" fillId="0" borderId="0" xfId="41" applyNumberFormat="1" applyFill="1">
      <alignment vertical="center"/>
      <protection/>
    </xf>
    <xf numFmtId="195" fontId="5" fillId="0" borderId="0" xfId="41" applyNumberFormat="1" applyFont="1" applyFill="1" applyAlignment="1" applyProtection="1">
      <alignment horizontal="center" vertical="center"/>
      <protection/>
    </xf>
    <xf numFmtId="195" fontId="5" fillId="0" borderId="0" xfId="41" applyNumberFormat="1" applyFont="1" applyFill="1" applyAlignment="1">
      <alignment horizontal="center" vertical="center"/>
      <protection/>
    </xf>
    <xf numFmtId="195" fontId="5" fillId="0" borderId="10" xfId="41" applyNumberFormat="1" applyFont="1" applyFill="1" applyBorder="1" applyAlignment="1" applyProtection="1">
      <alignment horizontal="center" vertical="center" wrapText="1"/>
      <protection/>
    </xf>
    <xf numFmtId="195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/>
    </xf>
    <xf numFmtId="195" fontId="5" fillId="0" borderId="10" xfId="63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14" xfId="0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193" fontId="5" fillId="0" borderId="10" xfId="41" applyNumberFormat="1" applyFont="1" applyFill="1" applyBorder="1" applyAlignment="1" applyProtection="1">
      <alignment horizontal="right" vertical="center" wrapText="1"/>
      <protection/>
    </xf>
    <xf numFmtId="193" fontId="5" fillId="0" borderId="10" xfId="40" applyNumberFormat="1" applyFont="1" applyFill="1" applyBorder="1" applyAlignment="1" applyProtection="1">
      <alignment horizontal="right" vertical="center" wrapText="1"/>
      <protection/>
    </xf>
    <xf numFmtId="199" fontId="5" fillId="0" borderId="10" xfId="63" applyNumberFormat="1" applyFont="1" applyFill="1" applyBorder="1" applyAlignment="1" applyProtection="1">
      <alignment horizontal="center" vertical="center"/>
      <protection locked="0"/>
    </xf>
    <xf numFmtId="199" fontId="5" fillId="0" borderId="15" xfId="0" applyNumberFormat="1" applyFont="1" applyFill="1" applyBorder="1" applyAlignment="1" applyProtection="1">
      <alignment horizontal="right" vertical="center" wrapText="1"/>
      <protection/>
    </xf>
    <xf numFmtId="199" fontId="5" fillId="0" borderId="10" xfId="0" applyNumberFormat="1" applyFont="1" applyFill="1" applyBorder="1" applyAlignment="1" applyProtection="1">
      <alignment horizontal="center" vertical="center" wrapText="1"/>
      <protection/>
    </xf>
    <xf numFmtId="199" fontId="5" fillId="0" borderId="10" xfId="0" applyNumberFormat="1" applyFont="1" applyFill="1" applyBorder="1" applyAlignment="1" applyProtection="1">
      <alignment horizontal="right" vertical="center" wrapText="1"/>
      <protection/>
    </xf>
    <xf numFmtId="199" fontId="5" fillId="0" borderId="10" xfId="0" applyNumberFormat="1" applyFont="1" applyFill="1" applyBorder="1" applyAlignment="1" applyProtection="1">
      <alignment horizontal="left" vertical="center" wrapText="1"/>
      <protection/>
    </xf>
    <xf numFmtId="197" fontId="5" fillId="0" borderId="10" xfId="0" applyNumberFormat="1" applyFont="1" applyFill="1" applyBorder="1" applyAlignment="1" applyProtection="1">
      <alignment horizontal="left" vertical="center" wrapText="1"/>
      <protection/>
    </xf>
    <xf numFmtId="195" fontId="5" fillId="0" borderId="10" xfId="41" applyNumberFormat="1" applyFont="1" applyFill="1" applyBorder="1" applyAlignment="1" applyProtection="1">
      <alignment vertical="center"/>
      <protection/>
    </xf>
    <xf numFmtId="193" fontId="5" fillId="0" borderId="10" xfId="0" applyNumberFormat="1" applyFont="1" applyFill="1" applyBorder="1" applyAlignment="1" applyProtection="1">
      <alignment horizontal="center" vertical="center" wrapText="1"/>
      <protection/>
    </xf>
    <xf numFmtId="198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195" fontId="5" fillId="0" borderId="0" xfId="41" applyNumberFormat="1" applyFont="1" applyFill="1" applyAlignment="1">
      <alignment vertical="center" wrapText="1" shrinkToFit="1"/>
      <protection/>
    </xf>
    <xf numFmtId="195" fontId="5" fillId="0" borderId="0" xfId="41" applyNumberFormat="1" applyFont="1" applyFill="1" applyAlignment="1" applyProtection="1">
      <alignment vertical="center" wrapText="1" shrinkToFit="1"/>
      <protection/>
    </xf>
    <xf numFmtId="195" fontId="0" fillId="0" borderId="0" xfId="41" applyNumberFormat="1" applyFill="1" applyAlignment="1">
      <alignment vertical="center" wrapText="1" shrinkToFit="1"/>
      <protection/>
    </xf>
    <xf numFmtId="195" fontId="5" fillId="0" borderId="0" xfId="41" applyNumberFormat="1" applyFont="1" applyFill="1" applyAlignment="1" applyProtection="1">
      <alignment horizontal="center" vertical="center" wrapText="1" shrinkToFit="1"/>
      <protection/>
    </xf>
    <xf numFmtId="195" fontId="5" fillId="0" borderId="0" xfId="41" applyNumberFormat="1" applyFont="1" applyFill="1" applyAlignment="1" applyProtection="1">
      <alignment horizontal="right" vertical="center" wrapText="1" shrinkToFit="1"/>
      <protection/>
    </xf>
    <xf numFmtId="195" fontId="5" fillId="0" borderId="10" xfId="41" applyNumberFormat="1" applyFont="1" applyFill="1" applyBorder="1" applyAlignment="1" applyProtection="1">
      <alignment horizontal="center" vertical="center" wrapText="1" shrinkToFit="1"/>
      <protection/>
    </xf>
    <xf numFmtId="195" fontId="5" fillId="0" borderId="10" xfId="0" applyNumberFormat="1" applyFont="1" applyFill="1" applyBorder="1" applyAlignment="1" applyProtection="1">
      <alignment horizontal="left" vertical="center" wrapText="1" shrinkToFit="1"/>
      <protection/>
    </xf>
    <xf numFmtId="193" fontId="5" fillId="0" borderId="10" xfId="41" applyNumberFormat="1" applyFont="1" applyFill="1" applyBorder="1" applyAlignment="1" applyProtection="1">
      <alignment horizontal="right" vertical="center" wrapText="1" shrinkToFit="1"/>
      <protection/>
    </xf>
    <xf numFmtId="193" fontId="5" fillId="0" borderId="10" xfId="0" applyNumberFormat="1" applyFont="1" applyFill="1" applyBorder="1" applyAlignment="1" applyProtection="1">
      <alignment horizontal="right" vertical="center" wrapText="1" shrinkToFit="1"/>
      <protection/>
    </xf>
    <xf numFmtId="193" fontId="5" fillId="0" borderId="10" xfId="40" applyNumberFormat="1" applyFont="1" applyFill="1" applyBorder="1" applyAlignment="1" applyProtection="1">
      <alignment horizontal="right" vertical="center" wrapText="1" shrinkToFit="1"/>
      <protection/>
    </xf>
    <xf numFmtId="195" fontId="5" fillId="0" borderId="10" xfId="0" applyNumberFormat="1" applyFont="1" applyFill="1" applyBorder="1" applyAlignment="1" applyProtection="1">
      <alignment horizontal="left" vertical="center" wrapText="1" shrinkToFit="1"/>
      <protection/>
    </xf>
    <xf numFmtId="195" fontId="5" fillId="0" borderId="10" xfId="41" applyNumberFormat="1" applyFont="1" applyFill="1" applyBorder="1" applyAlignment="1">
      <alignment vertical="center" wrapText="1" shrinkToFit="1"/>
      <protection/>
    </xf>
    <xf numFmtId="193" fontId="5" fillId="0" borderId="10" xfId="41" applyNumberFormat="1" applyFont="1" applyFill="1" applyBorder="1" applyAlignment="1">
      <alignment vertical="center" wrapText="1" shrinkToFit="1"/>
      <protection/>
    </xf>
    <xf numFmtId="193" fontId="5" fillId="0" borderId="10" xfId="41" applyNumberFormat="1" applyFont="1" applyFill="1" applyBorder="1" applyAlignment="1" applyProtection="1">
      <alignment vertical="center" wrapText="1" shrinkToFit="1"/>
      <protection/>
    </xf>
    <xf numFmtId="193" fontId="5" fillId="0" borderId="10" xfId="40" applyNumberFormat="1" applyFont="1" applyFill="1" applyBorder="1" applyAlignment="1" applyProtection="1">
      <alignment horizontal="right" vertical="center" wrapText="1" shrinkToFit="1"/>
      <protection/>
    </xf>
    <xf numFmtId="195" fontId="5" fillId="0" borderId="10" xfId="41" applyNumberFormat="1" applyFont="1" applyFill="1" applyBorder="1" applyAlignment="1">
      <alignment vertical="center" wrapText="1" shrinkToFit="1"/>
      <protection/>
    </xf>
    <xf numFmtId="195" fontId="5" fillId="33" borderId="10" xfId="0" applyNumberFormat="1" applyFont="1" applyFill="1" applyBorder="1" applyAlignment="1" applyProtection="1">
      <alignment horizontal="left" vertical="center" wrapText="1" shrinkToFit="1"/>
      <protection/>
    </xf>
    <xf numFmtId="193" fontId="5" fillId="33" borderId="10" xfId="41" applyNumberFormat="1" applyFont="1" applyFill="1" applyBorder="1" applyAlignment="1" applyProtection="1">
      <alignment horizontal="right" vertical="center" wrapText="1" shrinkToFit="1"/>
      <protection/>
    </xf>
    <xf numFmtId="195" fontId="5" fillId="33" borderId="0" xfId="41" applyNumberFormat="1" applyFont="1" applyFill="1" applyAlignment="1">
      <alignment vertical="center" wrapText="1" shrinkToFit="1"/>
      <protection/>
    </xf>
    <xf numFmtId="195" fontId="0" fillId="33" borderId="0" xfId="41" applyNumberFormat="1" applyFill="1" applyAlignment="1">
      <alignment vertical="center" wrapText="1" shrinkToFit="1"/>
      <protection/>
    </xf>
    <xf numFmtId="195" fontId="5" fillId="33" borderId="0" xfId="41" applyNumberFormat="1" applyFont="1" applyFill="1" applyAlignment="1" applyProtection="1">
      <alignment horizontal="center" vertical="center" wrapText="1" shrinkToFit="1"/>
      <protection/>
    </xf>
    <xf numFmtId="195" fontId="5" fillId="0" borderId="0" xfId="41" applyNumberFormat="1" applyFont="1" applyFill="1" applyAlignment="1" applyProtection="1">
      <alignment horizontal="left" vertical="center"/>
      <protection/>
    </xf>
    <xf numFmtId="199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shrinkToFit="1"/>
    </xf>
    <xf numFmtId="0" fontId="0" fillId="0" borderId="10" xfId="0" applyBorder="1" applyAlignment="1">
      <alignment shrinkToFit="1"/>
    </xf>
    <xf numFmtId="0" fontId="0" fillId="0" borderId="10" xfId="0" applyFont="1" applyBorder="1" applyAlignment="1">
      <alignment shrinkToFi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 vertical="center"/>
    </xf>
    <xf numFmtId="0" fontId="5" fillId="33" borderId="12" xfId="0" applyNumberFormat="1" applyFont="1" applyFill="1" applyBorder="1" applyAlignment="1" applyProtection="1">
      <alignment horizontal="centerContinuous" vertical="center"/>
      <protection/>
    </xf>
    <xf numFmtId="0" fontId="5" fillId="33" borderId="10" xfId="0" applyNumberFormat="1" applyFont="1" applyFill="1" applyBorder="1" applyAlignment="1" applyProtection="1">
      <alignment horizontal="centerContinuous" vertical="center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63" applyFont="1" applyFill="1" applyBorder="1" applyAlignment="1">
      <alignment vertical="center"/>
      <protection/>
    </xf>
    <xf numFmtId="199" fontId="5" fillId="33" borderId="10" xfId="63" applyNumberFormat="1" applyFont="1" applyFill="1" applyBorder="1" applyAlignment="1" applyProtection="1">
      <alignment horizontal="center" vertical="center"/>
      <protection locked="0"/>
    </xf>
    <xf numFmtId="195" fontId="5" fillId="33" borderId="10" xfId="63" applyNumberFormat="1" applyFont="1" applyFill="1" applyBorder="1" applyAlignment="1" applyProtection="1">
      <alignment horizontal="left" vertical="center"/>
      <protection locked="0"/>
    </xf>
    <xf numFmtId="199" fontId="5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199" fontId="5" fillId="33" borderId="10" xfId="0" applyNumberFormat="1" applyFont="1" applyFill="1" applyBorder="1" applyAlignment="1" applyProtection="1">
      <alignment horizontal="center" vertical="center" wrapText="1"/>
      <protection/>
    </xf>
    <xf numFmtId="198" fontId="5" fillId="33" borderId="13" xfId="0" applyNumberFormat="1" applyFont="1" applyFill="1" applyBorder="1" applyAlignment="1" applyProtection="1">
      <alignment horizontal="right" vertical="center" wrapText="1"/>
      <protection/>
    </xf>
    <xf numFmtId="199" fontId="5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200" fontId="5" fillId="0" borderId="10" xfId="0" applyNumberFormat="1" applyFont="1" applyFill="1" applyBorder="1" applyAlignment="1" applyProtection="1">
      <alignment horizontal="center" vertical="center" wrapText="1"/>
      <protection/>
    </xf>
    <xf numFmtId="200" fontId="5" fillId="0" borderId="10" xfId="0" applyNumberFormat="1" applyFont="1" applyBorder="1" applyAlignment="1">
      <alignment horizontal="center"/>
    </xf>
    <xf numFmtId="200" fontId="5" fillId="0" borderId="10" xfId="63" applyNumberFormat="1" applyFont="1" applyFill="1" applyBorder="1" applyAlignment="1" applyProtection="1">
      <alignment horizontal="center" vertical="center"/>
      <protection locked="0"/>
    </xf>
    <xf numFmtId="195" fontId="5" fillId="0" borderId="10" xfId="41" applyNumberFormat="1" applyFont="1" applyFill="1" applyBorder="1" applyAlignment="1">
      <alignment vertical="center" wrapText="1" shrinkToFit="1"/>
      <protection/>
    </xf>
    <xf numFmtId="195" fontId="5" fillId="0" borderId="14" xfId="41" applyNumberFormat="1" applyFont="1" applyFill="1" applyBorder="1" applyAlignment="1" applyProtection="1">
      <alignment horizontal="left" vertical="center" wrapText="1" shrinkToFit="1"/>
      <protection/>
    </xf>
    <xf numFmtId="195" fontId="5" fillId="0" borderId="16" xfId="41" applyNumberFormat="1" applyFont="1" applyFill="1" applyBorder="1" applyAlignment="1" applyProtection="1">
      <alignment horizontal="center" vertical="center" wrapText="1" shrinkToFit="1"/>
      <protection/>
    </xf>
    <xf numFmtId="195" fontId="5" fillId="0" borderId="11" xfId="41" applyNumberFormat="1" applyFont="1" applyFill="1" applyBorder="1" applyAlignment="1" applyProtection="1">
      <alignment horizontal="center" vertical="center" wrapText="1" shrinkToFit="1"/>
      <protection/>
    </xf>
    <xf numFmtId="195" fontId="5" fillId="0" borderId="12" xfId="41" applyNumberFormat="1" applyFont="1" applyFill="1" applyBorder="1" applyAlignment="1" applyProtection="1">
      <alignment horizontal="center" vertical="center" wrapText="1" shrinkToFit="1"/>
      <protection/>
    </xf>
    <xf numFmtId="195" fontId="5" fillId="0" borderId="10" xfId="41" applyNumberFormat="1" applyFont="1" applyFill="1" applyBorder="1" applyAlignment="1" applyProtection="1">
      <alignment horizontal="center" vertical="center" wrapText="1" shrinkToFit="1"/>
      <protection/>
    </xf>
    <xf numFmtId="195" fontId="5" fillId="33" borderId="10" xfId="41" applyNumberFormat="1" applyFont="1" applyFill="1" applyBorder="1" applyAlignment="1" applyProtection="1">
      <alignment horizontal="center" vertical="center" wrapText="1" shrinkToFit="1"/>
      <protection/>
    </xf>
    <xf numFmtId="195" fontId="4" fillId="0" borderId="0" xfId="41" applyNumberFormat="1" applyFont="1" applyFill="1" applyAlignment="1">
      <alignment horizontal="center" vertical="center" wrapText="1" shrinkToFit="1"/>
      <protection/>
    </xf>
    <xf numFmtId="195" fontId="5" fillId="0" borderId="17" xfId="41" applyNumberFormat="1" applyFont="1" applyFill="1" applyBorder="1" applyAlignment="1" applyProtection="1">
      <alignment horizontal="center" vertical="center" wrapText="1" shrinkToFit="1"/>
      <protection/>
    </xf>
    <xf numFmtId="195" fontId="5" fillId="0" borderId="13" xfId="41" applyNumberFormat="1" applyFont="1" applyFill="1" applyBorder="1" applyAlignment="1" applyProtection="1">
      <alignment horizontal="center" vertical="center" wrapText="1" shrinkToFit="1"/>
      <protection/>
    </xf>
    <xf numFmtId="195" fontId="5" fillId="0" borderId="0" xfId="41" applyNumberFormat="1" applyFont="1" applyFill="1" applyBorder="1" applyAlignment="1" applyProtection="1">
      <alignment horizontal="right" vertical="center" wrapText="1" shrinkToFit="1"/>
      <protection/>
    </xf>
    <xf numFmtId="195" fontId="5" fillId="0" borderId="18" xfId="41" applyNumberFormat="1" applyFont="1" applyFill="1" applyBorder="1" applyAlignment="1" applyProtection="1">
      <alignment horizontal="center" vertical="center" wrapText="1" shrinkToFit="1"/>
      <protection/>
    </xf>
    <xf numFmtId="195" fontId="5" fillId="0" borderId="10" xfId="41" applyNumberFormat="1" applyFont="1" applyFill="1" applyBorder="1" applyAlignment="1" applyProtection="1">
      <alignment horizontal="center" vertical="center" wrapText="1"/>
      <protection/>
    </xf>
    <xf numFmtId="195" fontId="4" fillId="0" borderId="0" xfId="41" applyNumberFormat="1" applyFont="1" applyFill="1" applyAlignment="1">
      <alignment horizontal="center" vertical="center" wrapText="1"/>
      <protection/>
    </xf>
    <xf numFmtId="195" fontId="5" fillId="0" borderId="10" xfId="41" applyNumberFormat="1" applyFont="1" applyFill="1" applyBorder="1" applyAlignment="1" applyProtection="1">
      <alignment horizontal="center" vertical="center"/>
      <protection/>
    </xf>
    <xf numFmtId="195" fontId="5" fillId="0" borderId="0" xfId="41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left"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shrinkToFi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7年部门预算输出表" xfId="40"/>
    <cellStyle name="常规_一般公共预算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18"/>
  <sheetViews>
    <sheetView zoomScalePageLayoutView="0" workbookViewId="0" topLeftCell="A1">
      <selection activeCell="A14" sqref="A14"/>
    </sheetView>
  </sheetViews>
  <sheetFormatPr defaultColWidth="6.875" defaultRowHeight="19.5" customHeight="1"/>
  <cols>
    <col min="1" max="1" width="21.125" style="59" customWidth="1"/>
    <col min="2" max="2" width="9.75390625" style="59" customWidth="1"/>
    <col min="3" max="3" width="8.625" style="60" customWidth="1"/>
    <col min="4" max="4" width="7.625" style="60" customWidth="1"/>
    <col min="5" max="9" width="7.625" style="60" hidden="1" customWidth="1"/>
    <col min="10" max="10" width="7.625" style="77" customWidth="1"/>
    <col min="11" max="15" width="7.625" style="59" customWidth="1"/>
    <col min="16" max="190" width="6.875" style="59" customWidth="1"/>
    <col min="191" max="16384" width="6.875" style="61" customWidth="1"/>
  </cols>
  <sheetData>
    <row r="1" ht="19.5" customHeight="1">
      <c r="A1" s="59" t="s">
        <v>44</v>
      </c>
    </row>
    <row r="2" spans="1:15" ht="34.5" customHeight="1">
      <c r="A2" s="113" t="s">
        <v>173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15.75" customHeight="1">
      <c r="A3" s="107" t="s">
        <v>124</v>
      </c>
      <c r="B3" s="107"/>
      <c r="C3" s="62"/>
      <c r="D3" s="62"/>
      <c r="E3" s="62"/>
      <c r="F3" s="62"/>
      <c r="G3" s="62"/>
      <c r="H3" s="62"/>
      <c r="I3" s="63"/>
      <c r="J3" s="79"/>
      <c r="K3" s="62"/>
      <c r="L3" s="62"/>
      <c r="M3" s="62"/>
      <c r="N3" s="116" t="s">
        <v>67</v>
      </c>
      <c r="O3" s="116"/>
    </row>
    <row r="4" spans="1:15" ht="35.25" customHeight="1">
      <c r="A4" s="114" t="s">
        <v>68</v>
      </c>
      <c r="B4" s="108" t="s">
        <v>53</v>
      </c>
      <c r="C4" s="109"/>
      <c r="D4" s="109"/>
      <c r="E4" s="109"/>
      <c r="F4" s="109"/>
      <c r="G4" s="109"/>
      <c r="H4" s="109"/>
      <c r="I4" s="110"/>
      <c r="J4" s="111" t="s">
        <v>54</v>
      </c>
      <c r="K4" s="111"/>
      <c r="L4" s="111"/>
      <c r="M4" s="111"/>
      <c r="N4" s="111"/>
      <c r="O4" s="111"/>
    </row>
    <row r="5" spans="1:15" ht="31.5" customHeight="1">
      <c r="A5" s="117"/>
      <c r="B5" s="114" t="s">
        <v>12</v>
      </c>
      <c r="C5" s="111" t="s">
        <v>49</v>
      </c>
      <c r="D5" s="111" t="s">
        <v>69</v>
      </c>
      <c r="E5" s="111" t="s">
        <v>70</v>
      </c>
      <c r="F5" s="111" t="s">
        <v>71</v>
      </c>
      <c r="G5" s="111" t="s">
        <v>72</v>
      </c>
      <c r="H5" s="111" t="s">
        <v>73</v>
      </c>
      <c r="I5" s="111" t="s">
        <v>74</v>
      </c>
      <c r="J5" s="112" t="s">
        <v>55</v>
      </c>
      <c r="K5" s="111" t="s">
        <v>19</v>
      </c>
      <c r="L5" s="111"/>
      <c r="M5" s="111"/>
      <c r="N5" s="111"/>
      <c r="O5" s="111" t="s">
        <v>20</v>
      </c>
    </row>
    <row r="6" spans="1:15" ht="53.25" customHeight="1">
      <c r="A6" s="115"/>
      <c r="B6" s="115"/>
      <c r="C6" s="111"/>
      <c r="D6" s="111"/>
      <c r="E6" s="111"/>
      <c r="F6" s="111"/>
      <c r="G6" s="111"/>
      <c r="H6" s="111"/>
      <c r="I6" s="111"/>
      <c r="J6" s="112"/>
      <c r="K6" s="64" t="s">
        <v>50</v>
      </c>
      <c r="L6" s="64" t="s">
        <v>51</v>
      </c>
      <c r="M6" s="64" t="s">
        <v>31</v>
      </c>
      <c r="N6" s="64" t="s">
        <v>52</v>
      </c>
      <c r="O6" s="111"/>
    </row>
    <row r="7" spans="1:190" s="78" customFormat="1" ht="38.25" customHeight="1">
      <c r="A7" s="75" t="s">
        <v>12</v>
      </c>
      <c r="B7" s="76">
        <f aca="true" t="shared" si="0" ref="B7:I7">B8+B9+B10+B11+B12+B13+B14+B15+B17+B18+B16</f>
        <v>3453.5299999999997</v>
      </c>
      <c r="C7" s="76">
        <f t="shared" si="0"/>
        <v>3093.5299999999997</v>
      </c>
      <c r="D7" s="76">
        <f t="shared" si="0"/>
        <v>360</v>
      </c>
      <c r="E7" s="76">
        <f t="shared" si="0"/>
        <v>0</v>
      </c>
      <c r="F7" s="76">
        <f t="shared" si="0"/>
        <v>0</v>
      </c>
      <c r="G7" s="76">
        <f t="shared" si="0"/>
        <v>0</v>
      </c>
      <c r="H7" s="76">
        <f t="shared" si="0"/>
        <v>0</v>
      </c>
      <c r="I7" s="76">
        <f t="shared" si="0"/>
        <v>0</v>
      </c>
      <c r="J7" s="76">
        <f>K7+O7</f>
        <v>3453.53</v>
      </c>
      <c r="K7" s="76">
        <f>L7+M7+N7</f>
        <v>3453.53</v>
      </c>
      <c r="L7" s="76">
        <f>L8+L9+L10+L11+L12+L13+L14+L15+L17+L18+L16</f>
        <v>3024.78</v>
      </c>
      <c r="M7" s="76">
        <f>M8+M9+M10+M11+M12+M13+M14+M15+M17+M18+M16</f>
        <v>328.95</v>
      </c>
      <c r="N7" s="76">
        <f>N8+N9+N10+N11+N12+N13+N14+N15+N17+N18+N16</f>
        <v>99.79999999999998</v>
      </c>
      <c r="O7" s="76">
        <f>O8+O9+O10+O11+O12+O13+O14+O15+O17+O18+O16</f>
        <v>0</v>
      </c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</row>
    <row r="8" spans="1:15" ht="38.25" customHeight="1">
      <c r="A8" s="65" t="s">
        <v>125</v>
      </c>
      <c r="B8" s="68">
        <v>962.86</v>
      </c>
      <c r="C8" s="68">
        <v>962.86</v>
      </c>
      <c r="D8" s="68"/>
      <c r="E8" s="68"/>
      <c r="F8" s="68"/>
      <c r="G8" s="68"/>
      <c r="H8" s="68"/>
      <c r="I8" s="68"/>
      <c r="J8" s="76">
        <f aca="true" t="shared" si="1" ref="J8:J18">K8+O8</f>
        <v>962.86</v>
      </c>
      <c r="K8" s="76">
        <f aca="true" t="shared" si="2" ref="K8:K18">L8+M8+N8</f>
        <v>962.86</v>
      </c>
      <c r="L8" s="68">
        <v>777.13</v>
      </c>
      <c r="M8" s="68">
        <v>131.87</v>
      </c>
      <c r="N8" s="68">
        <v>53.86</v>
      </c>
      <c r="O8" s="66"/>
    </row>
    <row r="9" spans="1:15" ht="38.25" customHeight="1">
      <c r="A9" s="65" t="s">
        <v>126</v>
      </c>
      <c r="B9" s="68">
        <v>30.46</v>
      </c>
      <c r="C9" s="68">
        <v>30.46</v>
      </c>
      <c r="D9" s="68"/>
      <c r="E9" s="68"/>
      <c r="F9" s="68"/>
      <c r="G9" s="68"/>
      <c r="H9" s="68"/>
      <c r="I9" s="68"/>
      <c r="J9" s="76">
        <f t="shared" si="1"/>
        <v>30.46</v>
      </c>
      <c r="K9" s="76">
        <f t="shared" si="2"/>
        <v>30.46</v>
      </c>
      <c r="L9" s="68">
        <v>26.32</v>
      </c>
      <c r="M9" s="68">
        <v>3.55</v>
      </c>
      <c r="N9" s="68">
        <v>0.59</v>
      </c>
      <c r="O9" s="66"/>
    </row>
    <row r="10" spans="1:15" ht="38.25" customHeight="1">
      <c r="A10" s="65" t="s">
        <v>127</v>
      </c>
      <c r="B10" s="73">
        <v>30.77</v>
      </c>
      <c r="C10" s="73">
        <v>30.77</v>
      </c>
      <c r="D10" s="68"/>
      <c r="E10" s="68"/>
      <c r="F10" s="68"/>
      <c r="G10" s="68"/>
      <c r="H10" s="68"/>
      <c r="I10" s="68"/>
      <c r="J10" s="76">
        <f>K10+O10</f>
        <v>30.77</v>
      </c>
      <c r="K10" s="76">
        <f t="shared" si="2"/>
        <v>30.77</v>
      </c>
      <c r="L10" s="67">
        <v>26.66</v>
      </c>
      <c r="M10" s="68">
        <v>3.62</v>
      </c>
      <c r="N10" s="68">
        <v>0.49</v>
      </c>
      <c r="O10" s="66"/>
    </row>
    <row r="11" spans="1:15" ht="38.25" customHeight="1">
      <c r="A11" s="65" t="s">
        <v>128</v>
      </c>
      <c r="B11" s="68">
        <v>24.34</v>
      </c>
      <c r="C11" s="68">
        <v>24.34</v>
      </c>
      <c r="D11" s="68"/>
      <c r="E11" s="68"/>
      <c r="F11" s="68"/>
      <c r="G11" s="68"/>
      <c r="H11" s="68"/>
      <c r="I11" s="68"/>
      <c r="J11" s="76">
        <f t="shared" si="1"/>
        <v>24.34</v>
      </c>
      <c r="K11" s="76">
        <f t="shared" si="2"/>
        <v>24.34</v>
      </c>
      <c r="L11" s="68">
        <v>16.7</v>
      </c>
      <c r="M11" s="68">
        <v>7.59</v>
      </c>
      <c r="N11" s="68">
        <v>0.05</v>
      </c>
      <c r="O11" s="66"/>
    </row>
    <row r="12" spans="1:15" ht="38.25" customHeight="1">
      <c r="A12" s="69" t="s">
        <v>133</v>
      </c>
      <c r="B12" s="68">
        <v>32.49</v>
      </c>
      <c r="C12" s="68">
        <v>32.49</v>
      </c>
      <c r="D12" s="68"/>
      <c r="E12" s="68"/>
      <c r="F12" s="68"/>
      <c r="G12" s="68"/>
      <c r="H12" s="68"/>
      <c r="I12" s="68"/>
      <c r="J12" s="76">
        <f t="shared" si="1"/>
        <v>32.489999999999995</v>
      </c>
      <c r="K12" s="76">
        <f t="shared" si="2"/>
        <v>32.489999999999995</v>
      </c>
      <c r="L12" s="68">
        <v>24.16</v>
      </c>
      <c r="M12" s="68">
        <v>7.89</v>
      </c>
      <c r="N12" s="68">
        <v>0.44</v>
      </c>
      <c r="O12" s="66"/>
    </row>
    <row r="13" spans="1:15" ht="38.25" customHeight="1">
      <c r="A13" s="65" t="s">
        <v>129</v>
      </c>
      <c r="B13" s="68">
        <v>23.99</v>
      </c>
      <c r="C13" s="68">
        <v>23.99</v>
      </c>
      <c r="D13" s="68"/>
      <c r="E13" s="68"/>
      <c r="F13" s="68"/>
      <c r="G13" s="68"/>
      <c r="H13" s="68"/>
      <c r="I13" s="68"/>
      <c r="J13" s="76">
        <f t="shared" si="1"/>
        <v>23.990000000000002</v>
      </c>
      <c r="K13" s="76">
        <f t="shared" si="2"/>
        <v>23.990000000000002</v>
      </c>
      <c r="L13" s="68">
        <v>18.13</v>
      </c>
      <c r="M13" s="68">
        <v>5.08</v>
      </c>
      <c r="N13" s="68">
        <v>0.78</v>
      </c>
      <c r="O13" s="66"/>
    </row>
    <row r="14" spans="1:15" ht="38.25" customHeight="1">
      <c r="A14" s="65" t="s">
        <v>181</v>
      </c>
      <c r="B14" s="68">
        <v>33.86</v>
      </c>
      <c r="C14" s="68">
        <v>33.86</v>
      </c>
      <c r="D14" s="68"/>
      <c r="E14" s="68"/>
      <c r="F14" s="68"/>
      <c r="G14" s="68"/>
      <c r="H14" s="68"/>
      <c r="I14" s="68"/>
      <c r="J14" s="76">
        <f t="shared" si="1"/>
        <v>33.86</v>
      </c>
      <c r="K14" s="76">
        <f t="shared" si="2"/>
        <v>33.86</v>
      </c>
      <c r="L14" s="68">
        <v>29.83</v>
      </c>
      <c r="M14" s="68">
        <v>3.78</v>
      </c>
      <c r="N14" s="68">
        <v>0.25</v>
      </c>
      <c r="O14" s="66"/>
    </row>
    <row r="15" spans="1:15" ht="38.25" customHeight="1">
      <c r="A15" s="69" t="s">
        <v>130</v>
      </c>
      <c r="B15" s="68">
        <v>943.83</v>
      </c>
      <c r="C15" s="68">
        <v>943.83</v>
      </c>
      <c r="D15" s="68"/>
      <c r="E15" s="68"/>
      <c r="F15" s="68"/>
      <c r="G15" s="68"/>
      <c r="H15" s="68"/>
      <c r="I15" s="68"/>
      <c r="J15" s="76">
        <f t="shared" si="1"/>
        <v>943.8299999999999</v>
      </c>
      <c r="K15" s="76">
        <f t="shared" si="2"/>
        <v>943.8299999999999</v>
      </c>
      <c r="L15" s="68">
        <v>872.42</v>
      </c>
      <c r="M15" s="68">
        <v>66.04</v>
      </c>
      <c r="N15" s="68">
        <v>5.37</v>
      </c>
      <c r="O15" s="66"/>
    </row>
    <row r="16" spans="1:15" ht="23.25" customHeight="1">
      <c r="A16" s="74" t="s">
        <v>134</v>
      </c>
      <c r="B16" s="68">
        <v>360</v>
      </c>
      <c r="C16" s="72"/>
      <c r="D16" s="72">
        <v>360</v>
      </c>
      <c r="E16" s="72"/>
      <c r="F16" s="72"/>
      <c r="G16" s="72"/>
      <c r="H16" s="72"/>
      <c r="I16" s="72"/>
      <c r="J16" s="76">
        <f t="shared" si="1"/>
        <v>360</v>
      </c>
      <c r="K16" s="76">
        <f t="shared" si="2"/>
        <v>360</v>
      </c>
      <c r="L16" s="71">
        <v>330.86</v>
      </c>
      <c r="M16" s="71">
        <v>25.2</v>
      </c>
      <c r="N16" s="71">
        <v>3.94</v>
      </c>
      <c r="O16" s="71"/>
    </row>
    <row r="17" spans="1:15" ht="42.75" customHeight="1">
      <c r="A17" s="69" t="s">
        <v>131</v>
      </c>
      <c r="B17" s="67">
        <v>193.41</v>
      </c>
      <c r="C17" s="67">
        <v>193.41</v>
      </c>
      <c r="D17" s="68"/>
      <c r="E17" s="68"/>
      <c r="F17" s="68"/>
      <c r="G17" s="68"/>
      <c r="H17" s="68"/>
      <c r="I17" s="68"/>
      <c r="J17" s="76">
        <f t="shared" si="1"/>
        <v>193.41</v>
      </c>
      <c r="K17" s="76">
        <f t="shared" si="2"/>
        <v>193.41</v>
      </c>
      <c r="L17" s="68">
        <v>170.38</v>
      </c>
      <c r="M17" s="68">
        <v>20.57</v>
      </c>
      <c r="N17" s="68">
        <v>2.46</v>
      </c>
      <c r="O17" s="66"/>
    </row>
    <row r="18" spans="1:15" ht="33" customHeight="1">
      <c r="A18" s="70" t="s">
        <v>132</v>
      </c>
      <c r="B18" s="72">
        <v>817.52</v>
      </c>
      <c r="C18" s="72">
        <v>817.52</v>
      </c>
      <c r="D18" s="72"/>
      <c r="E18" s="72"/>
      <c r="F18" s="72"/>
      <c r="G18" s="72"/>
      <c r="H18" s="72"/>
      <c r="I18" s="72"/>
      <c r="J18" s="76">
        <f t="shared" si="1"/>
        <v>817.5200000000001</v>
      </c>
      <c r="K18" s="76">
        <f t="shared" si="2"/>
        <v>817.5200000000001</v>
      </c>
      <c r="L18" s="71">
        <v>732.19</v>
      </c>
      <c r="M18" s="71">
        <v>53.76</v>
      </c>
      <c r="N18" s="71">
        <v>31.57</v>
      </c>
      <c r="O18" s="71"/>
    </row>
  </sheetData>
  <sheetProtection/>
  <mergeCells count="17">
    <mergeCell ref="A2:O2"/>
    <mergeCell ref="B5:B6"/>
    <mergeCell ref="C5:C6"/>
    <mergeCell ref="D5:D6"/>
    <mergeCell ref="E5:E6"/>
    <mergeCell ref="F5:F6"/>
    <mergeCell ref="G5:G6"/>
    <mergeCell ref="N3:O3"/>
    <mergeCell ref="J4:O4"/>
    <mergeCell ref="A4:A6"/>
    <mergeCell ref="A3:B3"/>
    <mergeCell ref="B4:I4"/>
    <mergeCell ref="O5:O6"/>
    <mergeCell ref="H5:H6"/>
    <mergeCell ref="I5:I6"/>
    <mergeCell ref="J5:J6"/>
    <mergeCell ref="K5:N5"/>
  </mergeCells>
  <printOptions/>
  <pageMargins left="1.2598425196850394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3" sqref="A13"/>
    </sheetView>
  </sheetViews>
  <sheetFormatPr defaultColWidth="6.875" defaultRowHeight="19.5" customHeight="1"/>
  <cols>
    <col min="1" max="1" width="24.25390625" style="14" customWidth="1"/>
    <col min="2" max="2" width="12.125" style="14" customWidth="1"/>
    <col min="3" max="9" width="12.125" style="13" customWidth="1"/>
    <col min="10" max="184" width="6.875" style="14" customWidth="1"/>
    <col min="185" max="16384" width="6.875" style="15" customWidth="1"/>
  </cols>
  <sheetData>
    <row r="1" ht="19.5" customHeight="1">
      <c r="A1" s="14" t="s">
        <v>46</v>
      </c>
    </row>
    <row r="2" spans="1:9" ht="34.5" customHeight="1">
      <c r="A2" s="119" t="s">
        <v>174</v>
      </c>
      <c r="B2" s="119"/>
      <c r="C2" s="119"/>
      <c r="D2" s="119"/>
      <c r="E2" s="119"/>
      <c r="F2" s="119"/>
      <c r="G2" s="119"/>
      <c r="H2" s="119"/>
      <c r="I2" s="119"/>
    </row>
    <row r="3" spans="1:9" ht="15.75" customHeight="1">
      <c r="A3" s="80" t="s">
        <v>124</v>
      </c>
      <c r="B3" s="17"/>
      <c r="C3" s="16"/>
      <c r="D3" s="16"/>
      <c r="E3" s="16"/>
      <c r="F3" s="16"/>
      <c r="G3" s="16"/>
      <c r="H3" s="121" t="s">
        <v>67</v>
      </c>
      <c r="I3" s="121"/>
    </row>
    <row r="4" spans="1:9" ht="31.5" customHeight="1">
      <c r="A4" s="120"/>
      <c r="B4" s="118" t="s">
        <v>12</v>
      </c>
      <c r="C4" s="118" t="s">
        <v>49</v>
      </c>
      <c r="D4" s="118" t="s">
        <v>69</v>
      </c>
      <c r="E4" s="118" t="s">
        <v>70</v>
      </c>
      <c r="F4" s="118" t="s">
        <v>71</v>
      </c>
      <c r="G4" s="118" t="s">
        <v>72</v>
      </c>
      <c r="H4" s="118" t="s">
        <v>73</v>
      </c>
      <c r="I4" s="118" t="s">
        <v>74</v>
      </c>
    </row>
    <row r="5" spans="1:9" ht="53.25" customHeight="1">
      <c r="A5" s="120"/>
      <c r="B5" s="118"/>
      <c r="C5" s="118"/>
      <c r="D5" s="118"/>
      <c r="E5" s="118"/>
      <c r="F5" s="118"/>
      <c r="G5" s="118"/>
      <c r="H5" s="118"/>
      <c r="I5" s="118"/>
    </row>
    <row r="6" spans="1:9" ht="38.25" customHeight="1">
      <c r="A6" s="75" t="s">
        <v>12</v>
      </c>
      <c r="B6" s="40">
        <f>B7+B8+B9+B10+B11+B12+B13+B14+B15+B16+B17</f>
        <v>3453.5299999999997</v>
      </c>
      <c r="C6" s="40">
        <f aca="true" t="shared" si="0" ref="C6:I6">C7+C8+C9+C10+C11+C12+C13+C14+C15+C16+C17</f>
        <v>3093.5299999999997</v>
      </c>
      <c r="D6" s="40">
        <f t="shared" si="0"/>
        <v>360</v>
      </c>
      <c r="E6" s="40">
        <f t="shared" si="0"/>
        <v>0</v>
      </c>
      <c r="F6" s="40">
        <f t="shared" si="0"/>
        <v>0</v>
      </c>
      <c r="G6" s="40">
        <f t="shared" si="0"/>
        <v>0</v>
      </c>
      <c r="H6" s="40">
        <f t="shared" si="0"/>
        <v>0</v>
      </c>
      <c r="I6" s="40">
        <f t="shared" si="0"/>
        <v>0</v>
      </c>
    </row>
    <row r="7" spans="1:9" ht="38.25" customHeight="1">
      <c r="A7" s="65" t="s">
        <v>125</v>
      </c>
      <c r="B7" s="68">
        <v>962.86</v>
      </c>
      <c r="C7" s="68">
        <v>962.86</v>
      </c>
      <c r="D7" s="68"/>
      <c r="E7" s="68"/>
      <c r="F7" s="41"/>
      <c r="G7" s="41"/>
      <c r="H7" s="41"/>
      <c r="I7" s="41"/>
    </row>
    <row r="8" spans="1:9" ht="38.25" customHeight="1">
      <c r="A8" s="65" t="s">
        <v>126</v>
      </c>
      <c r="B8" s="68">
        <v>30.46</v>
      </c>
      <c r="C8" s="68">
        <v>30.46</v>
      </c>
      <c r="D8" s="68"/>
      <c r="E8" s="68"/>
      <c r="F8" s="41"/>
      <c r="G8" s="41"/>
      <c r="H8" s="41"/>
      <c r="I8" s="41"/>
    </row>
    <row r="9" spans="1:9" ht="38.25" customHeight="1">
      <c r="A9" s="65" t="s">
        <v>127</v>
      </c>
      <c r="B9" s="73">
        <v>30.77</v>
      </c>
      <c r="C9" s="73">
        <v>30.77</v>
      </c>
      <c r="D9" s="68"/>
      <c r="E9" s="68"/>
      <c r="F9" s="41"/>
      <c r="G9" s="41"/>
      <c r="H9" s="41"/>
      <c r="I9" s="41"/>
    </row>
    <row r="10" spans="1:9" ht="46.5" customHeight="1">
      <c r="A10" s="65" t="s">
        <v>128</v>
      </c>
      <c r="B10" s="68">
        <v>24.34</v>
      </c>
      <c r="C10" s="68">
        <v>24.34</v>
      </c>
      <c r="D10" s="68"/>
      <c r="E10" s="68"/>
      <c r="F10" s="48"/>
      <c r="G10" s="48"/>
      <c r="H10" s="48"/>
      <c r="I10" s="48"/>
    </row>
    <row r="11" spans="1:9" ht="41.25" customHeight="1">
      <c r="A11" s="69" t="s">
        <v>133</v>
      </c>
      <c r="B11" s="68">
        <v>32.49</v>
      </c>
      <c r="C11" s="68">
        <v>32.49</v>
      </c>
      <c r="D11" s="68"/>
      <c r="E11" s="68"/>
      <c r="F11" s="48"/>
      <c r="G11" s="48"/>
      <c r="H11" s="48"/>
      <c r="I11" s="48"/>
    </row>
    <row r="12" spans="1:9" ht="44.25" customHeight="1">
      <c r="A12" s="65" t="s">
        <v>129</v>
      </c>
      <c r="B12" s="68">
        <v>23.99</v>
      </c>
      <c r="C12" s="68">
        <v>23.99</v>
      </c>
      <c r="D12" s="68"/>
      <c r="E12" s="68"/>
      <c r="F12" s="48"/>
      <c r="G12" s="48"/>
      <c r="H12" s="48"/>
      <c r="I12" s="48"/>
    </row>
    <row r="13" spans="1:9" ht="38.25" customHeight="1">
      <c r="A13" s="65" t="s">
        <v>181</v>
      </c>
      <c r="B13" s="68">
        <v>33.86</v>
      </c>
      <c r="C13" s="68">
        <v>33.86</v>
      </c>
      <c r="D13" s="68"/>
      <c r="E13" s="68"/>
      <c r="F13" s="48"/>
      <c r="G13" s="48"/>
      <c r="H13" s="48"/>
      <c r="I13" s="48"/>
    </row>
    <row r="14" spans="1:9" ht="51.75" customHeight="1">
      <c r="A14" s="69" t="s">
        <v>130</v>
      </c>
      <c r="B14" s="68">
        <v>943.83</v>
      </c>
      <c r="C14" s="68">
        <v>943.83</v>
      </c>
      <c r="D14" s="68"/>
      <c r="E14" s="68"/>
      <c r="F14" s="48"/>
      <c r="G14" s="48"/>
      <c r="H14" s="48"/>
      <c r="I14" s="48"/>
    </row>
    <row r="15" spans="1:9" ht="41.25" customHeight="1">
      <c r="A15" s="74" t="s">
        <v>134</v>
      </c>
      <c r="B15" s="68">
        <v>360</v>
      </c>
      <c r="C15" s="72"/>
      <c r="D15" s="72">
        <v>360</v>
      </c>
      <c r="E15" s="68"/>
      <c r="F15" s="48"/>
      <c r="G15" s="48"/>
      <c r="H15" s="48"/>
      <c r="I15" s="48"/>
    </row>
    <row r="16" spans="1:9" ht="45.75" customHeight="1">
      <c r="A16" s="106" t="s">
        <v>131</v>
      </c>
      <c r="B16" s="67">
        <v>193.41</v>
      </c>
      <c r="C16" s="67">
        <v>193.41</v>
      </c>
      <c r="D16" s="68"/>
      <c r="E16" s="72"/>
      <c r="F16" s="48"/>
      <c r="G16" s="48"/>
      <c r="H16" s="48"/>
      <c r="I16" s="48"/>
    </row>
    <row r="17" spans="1:9" ht="42.75" customHeight="1">
      <c r="A17" s="70" t="s">
        <v>132</v>
      </c>
      <c r="B17" s="72">
        <v>817.52</v>
      </c>
      <c r="C17" s="72">
        <v>817.52</v>
      </c>
      <c r="D17" s="72"/>
      <c r="E17" s="72"/>
      <c r="F17" s="48"/>
      <c r="G17" s="48"/>
      <c r="H17" s="48"/>
      <c r="I17" s="48"/>
    </row>
  </sheetData>
  <sheetProtection/>
  <mergeCells count="11">
    <mergeCell ref="G4:G5"/>
    <mergeCell ref="H4:H5"/>
    <mergeCell ref="I4:I5"/>
    <mergeCell ref="A2:I2"/>
    <mergeCell ref="A4:A5"/>
    <mergeCell ref="B4:B5"/>
    <mergeCell ref="C4:C5"/>
    <mergeCell ref="D4:D5"/>
    <mergeCell ref="E4:E5"/>
    <mergeCell ref="F4:F5"/>
    <mergeCell ref="H3:I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D17" sqref="D17:F17"/>
    </sheetView>
  </sheetViews>
  <sheetFormatPr defaultColWidth="6.875" defaultRowHeight="19.5" customHeight="1"/>
  <cols>
    <col min="1" max="1" width="24.25390625" style="14" customWidth="1"/>
    <col min="2" max="7" width="15.75390625" style="14" customWidth="1"/>
    <col min="8" max="182" width="6.875" style="14" customWidth="1"/>
    <col min="183" max="16384" width="6.875" style="15" customWidth="1"/>
  </cols>
  <sheetData>
    <row r="1" ht="19.5" customHeight="1">
      <c r="A1" s="14" t="s">
        <v>45</v>
      </c>
    </row>
    <row r="2" spans="1:7" ht="34.5" customHeight="1">
      <c r="A2" s="119" t="s">
        <v>175</v>
      </c>
      <c r="B2" s="119"/>
      <c r="C2" s="119"/>
      <c r="D2" s="119"/>
      <c r="E2" s="119"/>
      <c r="F2" s="119"/>
      <c r="G2" s="119"/>
    </row>
    <row r="3" spans="1:7" ht="15.75" customHeight="1">
      <c r="A3" s="80" t="s">
        <v>135</v>
      </c>
      <c r="B3" s="16"/>
      <c r="C3" s="16"/>
      <c r="D3" s="16"/>
      <c r="E3" s="16"/>
      <c r="F3" s="121" t="s">
        <v>67</v>
      </c>
      <c r="G3" s="121"/>
    </row>
    <row r="4" spans="1:7" ht="31.5" customHeight="1">
      <c r="A4" s="120"/>
      <c r="B4" s="118" t="s">
        <v>55</v>
      </c>
      <c r="C4" s="120" t="s">
        <v>19</v>
      </c>
      <c r="D4" s="120"/>
      <c r="E4" s="120"/>
      <c r="F4" s="120"/>
      <c r="G4" s="120" t="s">
        <v>20</v>
      </c>
    </row>
    <row r="5" spans="1:7" ht="53.25" customHeight="1">
      <c r="A5" s="120"/>
      <c r="B5" s="118"/>
      <c r="C5" s="18" t="s">
        <v>50</v>
      </c>
      <c r="D5" s="18" t="s">
        <v>51</v>
      </c>
      <c r="E5" s="18" t="s">
        <v>31</v>
      </c>
      <c r="F5" s="18" t="s">
        <v>52</v>
      </c>
      <c r="G5" s="120"/>
    </row>
    <row r="6" spans="1:7" ht="38.25" customHeight="1">
      <c r="A6" s="19" t="s">
        <v>12</v>
      </c>
      <c r="B6" s="40">
        <f>C6+G6</f>
        <v>3453.53</v>
      </c>
      <c r="C6" s="40">
        <f>D6+E6+F6</f>
        <v>3453.53</v>
      </c>
      <c r="D6" s="76">
        <f>D7+D8+D9+D10+D11+D12+D13+D14+D15+D16+D17</f>
        <v>3024.78</v>
      </c>
      <c r="E6" s="76">
        <f>E7+E8+E9+E10+E11+E12+E13+E14+E15+E16+E17</f>
        <v>328.95</v>
      </c>
      <c r="F6" s="76">
        <f>F7+F8+F9+F10+F11+F12+F13+F14+F15+F16+F17</f>
        <v>99.79999999999998</v>
      </c>
      <c r="G6" s="76">
        <f>G7+G8+G9+G10+G11+G12+G13+G14+G15+G16+G17</f>
        <v>0</v>
      </c>
    </row>
    <row r="7" spans="1:7" ht="38.25" customHeight="1">
      <c r="A7" s="65" t="s">
        <v>125</v>
      </c>
      <c r="B7" s="40">
        <f aca="true" t="shared" si="0" ref="B7:B17">C7+G7</f>
        <v>962.86</v>
      </c>
      <c r="C7" s="40">
        <f aca="true" t="shared" si="1" ref="C7:C17">D7+E7+F7</f>
        <v>962.86</v>
      </c>
      <c r="D7" s="68">
        <v>777.13</v>
      </c>
      <c r="E7" s="68">
        <v>131.87</v>
      </c>
      <c r="F7" s="68">
        <v>53.86</v>
      </c>
      <c r="G7" s="68"/>
    </row>
    <row r="8" spans="1:7" ht="38.25" customHeight="1">
      <c r="A8" s="65" t="s">
        <v>126</v>
      </c>
      <c r="B8" s="40">
        <f t="shared" si="0"/>
        <v>30.46</v>
      </c>
      <c r="C8" s="40">
        <f t="shared" si="1"/>
        <v>30.46</v>
      </c>
      <c r="D8" s="68">
        <v>26.32</v>
      </c>
      <c r="E8" s="68">
        <v>3.55</v>
      </c>
      <c r="F8" s="68">
        <v>0.59</v>
      </c>
      <c r="G8" s="68"/>
    </row>
    <row r="9" spans="1:7" ht="48.75" customHeight="1">
      <c r="A9" s="65" t="s">
        <v>127</v>
      </c>
      <c r="B9" s="40">
        <f t="shared" si="0"/>
        <v>30.77</v>
      </c>
      <c r="C9" s="40">
        <f t="shared" si="1"/>
        <v>30.77</v>
      </c>
      <c r="D9" s="67">
        <v>26.66</v>
      </c>
      <c r="E9" s="68">
        <v>3.62</v>
      </c>
      <c r="F9" s="68">
        <v>0.49</v>
      </c>
      <c r="G9" s="68"/>
    </row>
    <row r="10" spans="1:7" ht="41.25" customHeight="1">
      <c r="A10" s="65" t="s">
        <v>128</v>
      </c>
      <c r="B10" s="40">
        <f t="shared" si="0"/>
        <v>24.34</v>
      </c>
      <c r="C10" s="40">
        <f t="shared" si="1"/>
        <v>24.34</v>
      </c>
      <c r="D10" s="68">
        <v>16.7</v>
      </c>
      <c r="E10" s="68">
        <v>7.59</v>
      </c>
      <c r="F10" s="68">
        <v>0.05</v>
      </c>
      <c r="G10" s="68"/>
    </row>
    <row r="11" spans="1:7" ht="45" customHeight="1">
      <c r="A11" s="69" t="s">
        <v>133</v>
      </c>
      <c r="B11" s="40">
        <f t="shared" si="0"/>
        <v>32.489999999999995</v>
      </c>
      <c r="C11" s="40">
        <f t="shared" si="1"/>
        <v>32.489999999999995</v>
      </c>
      <c r="D11" s="68">
        <v>24.16</v>
      </c>
      <c r="E11" s="68">
        <v>7.89</v>
      </c>
      <c r="F11" s="68">
        <v>0.44</v>
      </c>
      <c r="G11" s="68"/>
    </row>
    <row r="12" spans="1:7" ht="42" customHeight="1">
      <c r="A12" s="65" t="s">
        <v>129</v>
      </c>
      <c r="B12" s="40">
        <f t="shared" si="0"/>
        <v>23.990000000000002</v>
      </c>
      <c r="C12" s="40">
        <f t="shared" si="1"/>
        <v>23.990000000000002</v>
      </c>
      <c r="D12" s="68">
        <v>18.13</v>
      </c>
      <c r="E12" s="68">
        <v>5.08</v>
      </c>
      <c r="F12" s="68">
        <v>0.78</v>
      </c>
      <c r="G12" s="68"/>
    </row>
    <row r="13" spans="1:7" ht="35.25" customHeight="1">
      <c r="A13" s="65" t="s">
        <v>181</v>
      </c>
      <c r="B13" s="40">
        <f t="shared" si="0"/>
        <v>33.86</v>
      </c>
      <c r="C13" s="40">
        <f t="shared" si="1"/>
        <v>33.86</v>
      </c>
      <c r="D13" s="68">
        <v>29.83</v>
      </c>
      <c r="E13" s="68">
        <v>3.78</v>
      </c>
      <c r="F13" s="68">
        <v>0.25</v>
      </c>
      <c r="G13" s="68"/>
    </row>
    <row r="14" spans="1:7" ht="43.5" customHeight="1">
      <c r="A14" s="69" t="s">
        <v>130</v>
      </c>
      <c r="B14" s="40">
        <f t="shared" si="0"/>
        <v>943.8299999999999</v>
      </c>
      <c r="C14" s="40">
        <f t="shared" si="1"/>
        <v>943.8299999999999</v>
      </c>
      <c r="D14" s="68">
        <v>872.42</v>
      </c>
      <c r="E14" s="68">
        <v>66.04</v>
      </c>
      <c r="F14" s="68">
        <v>5.37</v>
      </c>
      <c r="G14" s="68"/>
    </row>
    <row r="15" spans="1:7" ht="51" customHeight="1">
      <c r="A15" s="74" t="s">
        <v>134</v>
      </c>
      <c r="B15" s="40">
        <f t="shared" si="0"/>
        <v>360</v>
      </c>
      <c r="C15" s="40">
        <f t="shared" si="1"/>
        <v>360</v>
      </c>
      <c r="D15" s="71">
        <v>330.86</v>
      </c>
      <c r="E15" s="71">
        <v>25.2</v>
      </c>
      <c r="F15" s="71">
        <v>3.94</v>
      </c>
      <c r="G15" s="71"/>
    </row>
    <row r="16" spans="1:7" ht="48.75" customHeight="1">
      <c r="A16" s="69" t="s">
        <v>131</v>
      </c>
      <c r="B16" s="40">
        <f t="shared" si="0"/>
        <v>193.41</v>
      </c>
      <c r="C16" s="40">
        <f t="shared" si="1"/>
        <v>193.41</v>
      </c>
      <c r="D16" s="68">
        <v>170.38</v>
      </c>
      <c r="E16" s="68">
        <v>20.57</v>
      </c>
      <c r="F16" s="68">
        <v>2.46</v>
      </c>
      <c r="G16" s="68"/>
    </row>
    <row r="17" spans="1:7" ht="52.5" customHeight="1">
      <c r="A17" s="70" t="s">
        <v>132</v>
      </c>
      <c r="B17" s="40">
        <f t="shared" si="0"/>
        <v>817.5200000000001</v>
      </c>
      <c r="C17" s="40">
        <f t="shared" si="1"/>
        <v>817.5200000000001</v>
      </c>
      <c r="D17" s="71">
        <v>732.19</v>
      </c>
      <c r="E17" s="71">
        <v>53.76</v>
      </c>
      <c r="F17" s="71">
        <v>31.57</v>
      </c>
      <c r="G17" s="71"/>
    </row>
  </sheetData>
  <sheetProtection/>
  <mergeCells count="6">
    <mergeCell ref="B4:B5"/>
    <mergeCell ref="C4:F4"/>
    <mergeCell ref="G4:G5"/>
    <mergeCell ref="A2:G2"/>
    <mergeCell ref="F3:G3"/>
    <mergeCell ref="A4:A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E9" sqref="E9"/>
    </sheetView>
  </sheetViews>
  <sheetFormatPr defaultColWidth="5.125" defaultRowHeight="14.25"/>
  <cols>
    <col min="1" max="1" width="31.625" style="0" customWidth="1"/>
    <col min="2" max="2" width="14.625" style="0" customWidth="1"/>
    <col min="3" max="3" width="32.125" style="102" customWidth="1"/>
    <col min="4" max="4" width="14.625" style="102" customWidth="1"/>
    <col min="5" max="5" width="5.125" style="0" customWidth="1"/>
    <col min="6" max="6" width="6.75390625" style="0" bestFit="1" customWidth="1"/>
  </cols>
  <sheetData>
    <row r="1" spans="1:4" ht="15">
      <c r="A1" s="20" t="s">
        <v>47</v>
      </c>
      <c r="B1" s="20"/>
      <c r="C1" s="88"/>
      <c r="D1" s="88"/>
    </row>
    <row r="2" spans="1:4" ht="28.5" customHeight="1">
      <c r="A2" s="123" t="s">
        <v>176</v>
      </c>
      <c r="B2" s="123"/>
      <c r="C2" s="123"/>
      <c r="D2" s="123"/>
    </row>
    <row r="3" spans="1:4" s="1" customFormat="1" ht="17.25" customHeight="1">
      <c r="A3" s="82" t="s">
        <v>143</v>
      </c>
      <c r="B3" s="2"/>
      <c r="C3" s="88"/>
      <c r="D3" s="89" t="s">
        <v>1</v>
      </c>
    </row>
    <row r="4" spans="1:5" ht="17.25" customHeight="1">
      <c r="A4" s="122" t="s">
        <v>2</v>
      </c>
      <c r="B4" s="122"/>
      <c r="C4" s="90" t="s">
        <v>3</v>
      </c>
      <c r="D4" s="91"/>
      <c r="E4" s="1"/>
    </row>
    <row r="5" spans="1:6" ht="17.25" customHeight="1">
      <c r="A5" s="24" t="s">
        <v>4</v>
      </c>
      <c r="B5" s="24" t="s">
        <v>5</v>
      </c>
      <c r="C5" s="92" t="s">
        <v>4</v>
      </c>
      <c r="D5" s="92" t="s">
        <v>5</v>
      </c>
      <c r="E5" s="1"/>
      <c r="F5" s="1"/>
    </row>
    <row r="6" spans="1:6" ht="17.25" customHeight="1">
      <c r="A6" s="21" t="s">
        <v>6</v>
      </c>
      <c r="B6" s="49">
        <v>3093.53</v>
      </c>
      <c r="C6" s="93" t="s">
        <v>60</v>
      </c>
      <c r="D6" s="94">
        <v>3145.54</v>
      </c>
      <c r="E6" s="1"/>
      <c r="F6" s="3"/>
    </row>
    <row r="7" spans="1:6" ht="17.25" customHeight="1">
      <c r="A7" s="21" t="s">
        <v>75</v>
      </c>
      <c r="B7" s="42">
        <v>360</v>
      </c>
      <c r="C7" s="95" t="s">
        <v>92</v>
      </c>
      <c r="D7" s="94">
        <f>D8+D9</f>
        <v>3145.54</v>
      </c>
      <c r="E7" s="1"/>
      <c r="F7" s="3"/>
    </row>
    <row r="8" spans="1:6" ht="17.25" customHeight="1">
      <c r="A8" s="21" t="s">
        <v>76</v>
      </c>
      <c r="B8" s="42"/>
      <c r="C8" s="95" t="s">
        <v>58</v>
      </c>
      <c r="D8" s="94">
        <v>1192.34</v>
      </c>
      <c r="E8" s="1"/>
      <c r="F8" s="3"/>
    </row>
    <row r="9" spans="1:6" ht="17.25" customHeight="1">
      <c r="A9" s="21"/>
      <c r="B9" s="42"/>
      <c r="C9" s="95" t="s">
        <v>158</v>
      </c>
      <c r="D9" s="94">
        <v>1953.2</v>
      </c>
      <c r="E9" s="1"/>
      <c r="F9" s="3"/>
    </row>
    <row r="10" spans="1:5" ht="17.25" customHeight="1">
      <c r="A10" s="21" t="s">
        <v>57</v>
      </c>
      <c r="B10" s="42"/>
      <c r="C10" s="95" t="s">
        <v>59</v>
      </c>
      <c r="D10" s="94"/>
      <c r="E10" s="1"/>
    </row>
    <row r="11" spans="1:4" ht="17.25" customHeight="1">
      <c r="A11" s="21" t="s">
        <v>77</v>
      </c>
      <c r="B11" s="42"/>
      <c r="C11" s="95" t="s">
        <v>7</v>
      </c>
      <c r="D11" s="96">
        <f>D13+D14</f>
        <v>80.67</v>
      </c>
    </row>
    <row r="12" spans="1:4" ht="17.25" customHeight="1">
      <c r="A12" s="21" t="s">
        <v>78</v>
      </c>
      <c r="B12" s="42"/>
      <c r="C12" s="93" t="s">
        <v>61</v>
      </c>
      <c r="D12" s="96"/>
    </row>
    <row r="13" spans="1:4" ht="17.25" customHeight="1">
      <c r="A13" s="21" t="s">
        <v>79</v>
      </c>
      <c r="B13" s="42"/>
      <c r="C13" s="93" t="s">
        <v>62</v>
      </c>
      <c r="D13" s="94">
        <v>49.44</v>
      </c>
    </row>
    <row r="14" spans="1:4" ht="17.25" customHeight="1">
      <c r="A14" s="21"/>
      <c r="B14" s="42"/>
      <c r="C14" s="93" t="s">
        <v>63</v>
      </c>
      <c r="D14" s="94">
        <v>31.23</v>
      </c>
    </row>
    <row r="15" spans="1:4" ht="17.25" customHeight="1">
      <c r="A15" s="25"/>
      <c r="B15" s="43"/>
      <c r="C15" s="95" t="s">
        <v>93</v>
      </c>
      <c r="D15" s="94">
        <v>227.32</v>
      </c>
    </row>
    <row r="16" spans="1:4" ht="17.25" customHeight="1">
      <c r="A16" s="25"/>
      <c r="B16" s="43"/>
      <c r="C16" s="95" t="s">
        <v>94</v>
      </c>
      <c r="D16" s="94"/>
    </row>
    <row r="17" spans="1:4" ht="17.25" customHeight="1">
      <c r="A17" s="25"/>
      <c r="B17" s="43"/>
      <c r="C17" s="95" t="s">
        <v>115</v>
      </c>
      <c r="D17" s="94"/>
    </row>
    <row r="18" spans="1:7" ht="17.25" customHeight="1">
      <c r="A18" s="25"/>
      <c r="B18" s="43"/>
      <c r="C18" s="97" t="s">
        <v>116</v>
      </c>
      <c r="D18" s="98"/>
      <c r="G18" s="1"/>
    </row>
    <row r="19" spans="1:4" ht="17.25" customHeight="1">
      <c r="A19" s="25"/>
      <c r="B19" s="43"/>
      <c r="C19" s="97" t="s">
        <v>117</v>
      </c>
      <c r="D19" s="98"/>
    </row>
    <row r="20" spans="1:4" ht="18" customHeight="1">
      <c r="A20" s="25"/>
      <c r="B20" s="43"/>
      <c r="C20" s="97"/>
      <c r="D20" s="81"/>
    </row>
    <row r="21" spans="1:4" ht="18" customHeight="1">
      <c r="A21" s="25"/>
      <c r="B21" s="43"/>
      <c r="C21" s="99"/>
      <c r="D21" s="100"/>
    </row>
    <row r="22" spans="1:4" ht="18" customHeight="1">
      <c r="A22" s="25"/>
      <c r="B22" s="43"/>
      <c r="C22" s="99"/>
      <c r="D22" s="100"/>
    </row>
    <row r="23" spans="1:4" ht="18" customHeight="1">
      <c r="A23" s="25"/>
      <c r="B23" s="43"/>
      <c r="C23" s="99"/>
      <c r="D23" s="100"/>
    </row>
    <row r="24" spans="1:4" ht="18" customHeight="1">
      <c r="A24" s="25"/>
      <c r="B24" s="43"/>
      <c r="C24" s="99"/>
      <c r="D24" s="100"/>
    </row>
    <row r="25" spans="1:4" ht="18" customHeight="1">
      <c r="A25" s="24" t="s">
        <v>9</v>
      </c>
      <c r="B25" s="44">
        <f>SUM(B6:B8)</f>
        <v>3453.53</v>
      </c>
      <c r="C25" s="101" t="s">
        <v>10</v>
      </c>
      <c r="D25" s="98">
        <f>D7+D11+D15</f>
        <v>3453.53</v>
      </c>
    </row>
  </sheetData>
  <sheetProtection/>
  <mergeCells count="2">
    <mergeCell ref="A4:B4"/>
    <mergeCell ref="A2:D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2" sqref="A2:E2"/>
    </sheetView>
  </sheetViews>
  <sheetFormatPr defaultColWidth="6.875" defaultRowHeight="12.75" customHeight="1"/>
  <cols>
    <col min="1" max="3" width="9.625" style="0" customWidth="1"/>
    <col min="4" max="4" width="44.50390625" style="0" customWidth="1"/>
    <col min="5" max="5" width="44.50390625" style="11" customWidth="1"/>
    <col min="6" max="6" width="6.875" style="11" customWidth="1"/>
    <col min="7" max="248" width="6.875" style="0" customWidth="1"/>
  </cols>
  <sheetData>
    <row r="1" spans="1:5" ht="26.25" customHeight="1">
      <c r="A1" s="20" t="s">
        <v>95</v>
      </c>
      <c r="B1" s="20"/>
      <c r="C1" s="20"/>
      <c r="D1" s="20"/>
      <c r="E1" s="26"/>
    </row>
    <row r="2" spans="1:5" ht="27.75" customHeight="1">
      <c r="A2" s="124" t="s">
        <v>177</v>
      </c>
      <c r="B2" s="124"/>
      <c r="C2" s="124"/>
      <c r="D2" s="124"/>
      <c r="E2" s="124"/>
    </row>
    <row r="3" spans="1:5" ht="16.5" customHeight="1">
      <c r="A3" s="27" t="s">
        <v>96</v>
      </c>
      <c r="B3" s="83" t="s">
        <v>144</v>
      </c>
      <c r="C3" s="2"/>
      <c r="D3" s="28"/>
      <c r="E3" s="29" t="s">
        <v>11</v>
      </c>
    </row>
    <row r="4" spans="1:5" ht="28.5" customHeight="1">
      <c r="A4" s="23" t="s">
        <v>97</v>
      </c>
      <c r="B4" s="23"/>
      <c r="C4" s="30"/>
      <c r="D4" s="125" t="s">
        <v>98</v>
      </c>
      <c r="E4" s="126" t="s">
        <v>99</v>
      </c>
    </row>
    <row r="5" spans="1:5" ht="28.5" customHeight="1">
      <c r="A5" s="31" t="s">
        <v>13</v>
      </c>
      <c r="B5" s="31" t="s">
        <v>14</v>
      </c>
      <c r="C5" s="31" t="s">
        <v>15</v>
      </c>
      <c r="D5" s="125"/>
      <c r="E5" s="126"/>
    </row>
    <row r="6" spans="1:5" ht="29.25" customHeight="1">
      <c r="A6" s="12"/>
      <c r="B6" s="12"/>
      <c r="C6" s="12"/>
      <c r="D6" s="12" t="s">
        <v>12</v>
      </c>
      <c r="E6" s="37">
        <f>E7+E11+E15+E19</f>
        <v>3453.53</v>
      </c>
    </row>
    <row r="7" spans="1:5" ht="36" customHeight="1">
      <c r="A7" s="12" t="s">
        <v>107</v>
      </c>
      <c r="B7" s="12"/>
      <c r="C7" s="12"/>
      <c r="D7" s="12" t="s">
        <v>161</v>
      </c>
      <c r="E7" s="42">
        <f>E8</f>
        <v>2243.11</v>
      </c>
    </row>
    <row r="8" spans="1:5" ht="36" customHeight="1">
      <c r="A8" s="12"/>
      <c r="B8" s="12" t="s">
        <v>108</v>
      </c>
      <c r="C8" s="12"/>
      <c r="D8" s="12" t="s">
        <v>162</v>
      </c>
      <c r="E8" s="42">
        <f>E9+E10</f>
        <v>2243.11</v>
      </c>
    </row>
    <row r="9" spans="1:5" ht="30.75" customHeight="1">
      <c r="A9" s="12"/>
      <c r="B9" s="12"/>
      <c r="C9" s="12" t="s">
        <v>108</v>
      </c>
      <c r="D9" s="12" t="s">
        <v>163</v>
      </c>
      <c r="E9" s="42">
        <v>1013.85</v>
      </c>
    </row>
    <row r="10" spans="1:5" ht="30.75" customHeight="1">
      <c r="A10" s="12"/>
      <c r="B10" s="12"/>
      <c r="C10" s="12" t="s">
        <v>159</v>
      </c>
      <c r="D10" s="21" t="s">
        <v>164</v>
      </c>
      <c r="E10" s="42">
        <v>1229.26</v>
      </c>
    </row>
    <row r="11" spans="1:5" ht="31.5" customHeight="1">
      <c r="A11" s="12" t="s">
        <v>145</v>
      </c>
      <c r="B11" s="12"/>
      <c r="C11" s="12"/>
      <c r="D11" s="12" t="s">
        <v>160</v>
      </c>
      <c r="E11" s="50">
        <f>E12</f>
        <v>902.4300000000001</v>
      </c>
    </row>
    <row r="12" spans="1:5" ht="31.5" customHeight="1">
      <c r="A12" s="12"/>
      <c r="B12" s="12" t="s">
        <v>103</v>
      </c>
      <c r="C12" s="12"/>
      <c r="D12" s="12" t="s">
        <v>165</v>
      </c>
      <c r="E12" s="50">
        <f>E13+E14</f>
        <v>902.4300000000001</v>
      </c>
    </row>
    <row r="13" spans="1:5" ht="31.5" customHeight="1">
      <c r="A13" s="12"/>
      <c r="B13" s="12"/>
      <c r="C13" s="12" t="s">
        <v>108</v>
      </c>
      <c r="D13" s="12" t="s">
        <v>166</v>
      </c>
      <c r="E13" s="103">
        <v>178.49</v>
      </c>
    </row>
    <row r="14" spans="1:5" ht="31.5" customHeight="1">
      <c r="A14" s="12"/>
      <c r="B14" s="12"/>
      <c r="C14" s="12" t="s">
        <v>167</v>
      </c>
      <c r="D14" s="12" t="s">
        <v>168</v>
      </c>
      <c r="E14" s="103">
        <v>723.94</v>
      </c>
    </row>
    <row r="15" spans="1:5" ht="29.25" customHeight="1">
      <c r="A15" s="12" t="s">
        <v>17</v>
      </c>
      <c r="B15" s="12"/>
      <c r="C15" s="12"/>
      <c r="D15" s="12" t="s">
        <v>7</v>
      </c>
      <c r="E15" s="104">
        <f>E16</f>
        <v>80.67</v>
      </c>
    </row>
    <row r="16" spans="1:5" ht="29.25" customHeight="1">
      <c r="A16" s="12"/>
      <c r="B16" s="12" t="s">
        <v>100</v>
      </c>
      <c r="C16" s="12"/>
      <c r="D16" s="12" t="s">
        <v>8</v>
      </c>
      <c r="E16" s="104">
        <f>E17+E18</f>
        <v>80.67</v>
      </c>
    </row>
    <row r="17" spans="1:5" ht="34.5" customHeight="1">
      <c r="A17" s="12" t="s">
        <v>101</v>
      </c>
      <c r="B17" s="12" t="s">
        <v>100</v>
      </c>
      <c r="C17" s="12" t="s">
        <v>16</v>
      </c>
      <c r="D17" s="12" t="s">
        <v>102</v>
      </c>
      <c r="E17" s="105">
        <v>49.44</v>
      </c>
    </row>
    <row r="18" spans="1:5" ht="33" customHeight="1">
      <c r="A18" s="51"/>
      <c r="B18" s="12" t="s">
        <v>100</v>
      </c>
      <c r="C18" s="12" t="s">
        <v>103</v>
      </c>
      <c r="D18" s="12" t="s">
        <v>104</v>
      </c>
      <c r="E18" s="105">
        <v>31.23</v>
      </c>
    </row>
    <row r="19" spans="1:5" ht="36" customHeight="1">
      <c r="A19" s="52">
        <v>221</v>
      </c>
      <c r="B19" s="12"/>
      <c r="C19" s="12"/>
      <c r="D19" s="53" t="s">
        <v>93</v>
      </c>
      <c r="E19" s="105">
        <f>E20</f>
        <v>227.32</v>
      </c>
    </row>
    <row r="20" spans="1:5" ht="27.75" customHeight="1">
      <c r="A20" s="53"/>
      <c r="B20" s="54" t="s">
        <v>103</v>
      </c>
      <c r="C20" s="53"/>
      <c r="D20" s="53" t="s">
        <v>105</v>
      </c>
      <c r="E20" s="105">
        <f>E21</f>
        <v>227.32</v>
      </c>
    </row>
    <row r="21" spans="1:5" ht="34.5" customHeight="1">
      <c r="A21" s="55"/>
      <c r="B21" s="56" t="s">
        <v>103</v>
      </c>
      <c r="C21" s="12" t="s">
        <v>16</v>
      </c>
      <c r="D21" s="52" t="s">
        <v>106</v>
      </c>
      <c r="E21" s="105">
        <v>227.32</v>
      </c>
    </row>
    <row r="22" spans="1:5" ht="35.25" customHeight="1">
      <c r="A22" s="52">
        <v>212</v>
      </c>
      <c r="B22" s="12"/>
      <c r="C22" s="12"/>
      <c r="D22" s="53" t="s">
        <v>115</v>
      </c>
      <c r="E22" s="105"/>
    </row>
    <row r="23" spans="1:5" ht="34.5" customHeight="1">
      <c r="A23" s="58"/>
      <c r="B23" s="56" t="s">
        <v>109</v>
      </c>
      <c r="C23" s="58"/>
      <c r="D23" s="53" t="s">
        <v>120</v>
      </c>
      <c r="E23" s="105"/>
    </row>
    <row r="24" spans="1:5" ht="31.5" customHeight="1">
      <c r="A24" s="52"/>
      <c r="B24" s="12" t="s">
        <v>118</v>
      </c>
      <c r="C24" s="12" t="s">
        <v>119</v>
      </c>
      <c r="D24" s="53" t="s">
        <v>117</v>
      </c>
      <c r="E24" s="105"/>
    </row>
    <row r="25" ht="15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</sheetData>
  <sheetProtection/>
  <mergeCells count="3">
    <mergeCell ref="A2:E2"/>
    <mergeCell ref="D4:D5"/>
    <mergeCell ref="E4:E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2"/>
  <sheetViews>
    <sheetView zoomScalePageLayoutView="0" workbookViewId="0" topLeftCell="A1">
      <selection activeCell="B10" sqref="B10"/>
    </sheetView>
  </sheetViews>
  <sheetFormatPr defaultColWidth="5.125" defaultRowHeight="12.75" customHeight="1"/>
  <cols>
    <col min="1" max="1" width="52.75390625" style="0" customWidth="1"/>
    <col min="2" max="2" width="26.75390625" style="0" customWidth="1"/>
    <col min="3" max="3" width="36.625" style="0" customWidth="1"/>
    <col min="4" max="4" width="5.125" style="0" customWidth="1"/>
    <col min="5" max="5" width="11.875" style="0" customWidth="1"/>
    <col min="6" max="249" width="5.125" style="0" customWidth="1"/>
  </cols>
  <sheetData>
    <row r="1" spans="1:2" ht="30" customHeight="1">
      <c r="A1" s="20" t="s">
        <v>64</v>
      </c>
      <c r="B1" s="20"/>
    </row>
    <row r="2" spans="1:2" ht="27.75" customHeight="1">
      <c r="A2" s="4" t="s">
        <v>178</v>
      </c>
      <c r="B2" s="33"/>
    </row>
    <row r="3" spans="1:2" ht="16.5" customHeight="1">
      <c r="A3" s="84" t="s">
        <v>143</v>
      </c>
      <c r="B3" s="35" t="s">
        <v>11</v>
      </c>
    </row>
    <row r="4" spans="1:2" ht="31.5" customHeight="1">
      <c r="A4" s="31" t="s">
        <v>80</v>
      </c>
      <c r="B4" s="32" t="s">
        <v>56</v>
      </c>
    </row>
    <row r="5" spans="1:3" ht="23.25" customHeight="1">
      <c r="A5" s="36" t="s">
        <v>12</v>
      </c>
      <c r="B5" s="45">
        <f>B6+B19+B33</f>
        <v>3453.53</v>
      </c>
      <c r="C5" t="s">
        <v>170</v>
      </c>
    </row>
    <row r="6" spans="1:2" s="6" customFormat="1" ht="22.5" customHeight="1">
      <c r="A6" s="7" t="s">
        <v>28</v>
      </c>
      <c r="B6" s="45">
        <f>SUM(B7:B18)</f>
        <v>3024.78</v>
      </c>
    </row>
    <row r="7" spans="1:2" ht="22.5" customHeight="1">
      <c r="A7" s="7" t="s">
        <v>29</v>
      </c>
      <c r="B7" s="45">
        <v>1523.8</v>
      </c>
    </row>
    <row r="8" spans="1:2" ht="22.5" customHeight="1">
      <c r="A8" s="7" t="s">
        <v>30</v>
      </c>
      <c r="B8" s="45">
        <v>614.2</v>
      </c>
    </row>
    <row r="9" spans="1:2" ht="22.5" customHeight="1">
      <c r="A9" s="7" t="s">
        <v>112</v>
      </c>
      <c r="B9" s="57">
        <v>0.16</v>
      </c>
    </row>
    <row r="10" spans="1:2" ht="22.5" customHeight="1">
      <c r="A10" s="7" t="s">
        <v>113</v>
      </c>
      <c r="B10" s="57">
        <v>1.59</v>
      </c>
    </row>
    <row r="11" spans="1:2" ht="22.5" customHeight="1">
      <c r="A11" s="7" t="s">
        <v>114</v>
      </c>
      <c r="B11" s="57">
        <v>11.08</v>
      </c>
    </row>
    <row r="12" spans="1:2" ht="22.5" customHeight="1">
      <c r="A12" s="7" t="s">
        <v>122</v>
      </c>
      <c r="B12" s="81">
        <v>457.25</v>
      </c>
    </row>
    <row r="13" spans="1:2" ht="22.5" customHeight="1">
      <c r="A13" s="7" t="s">
        <v>43</v>
      </c>
      <c r="B13" s="81">
        <v>227.32</v>
      </c>
    </row>
    <row r="14" spans="1:2" ht="22.5" customHeight="1">
      <c r="A14" s="7" t="s">
        <v>110</v>
      </c>
      <c r="B14" s="81">
        <v>26.19</v>
      </c>
    </row>
    <row r="15" spans="1:2" ht="22.5" customHeight="1">
      <c r="A15" s="7" t="s">
        <v>121</v>
      </c>
      <c r="B15" s="81">
        <v>99.42</v>
      </c>
    </row>
    <row r="16" spans="1:2" ht="22.5" customHeight="1">
      <c r="A16" s="7" t="s">
        <v>123</v>
      </c>
      <c r="B16" s="45">
        <v>63.77</v>
      </c>
    </row>
    <row r="17" spans="1:2" ht="22.5" customHeight="1">
      <c r="A17" s="7" t="s">
        <v>141</v>
      </c>
      <c r="B17" s="45"/>
    </row>
    <row r="18" spans="1:2" ht="22.5" customHeight="1">
      <c r="A18" s="7" t="s">
        <v>142</v>
      </c>
      <c r="B18" s="45"/>
    </row>
    <row r="19" spans="1:2" ht="22.5" customHeight="1">
      <c r="A19" s="7" t="s">
        <v>31</v>
      </c>
      <c r="B19" s="45">
        <f>SUM(B20:B32)</f>
        <v>328.95</v>
      </c>
    </row>
    <row r="20" spans="1:2" s="6" customFormat="1" ht="22.5" customHeight="1">
      <c r="A20" s="7" t="s">
        <v>32</v>
      </c>
      <c r="B20" s="45">
        <v>58.37</v>
      </c>
    </row>
    <row r="21" spans="1:2" ht="22.5" customHeight="1">
      <c r="A21" s="7" t="s">
        <v>33</v>
      </c>
      <c r="B21" s="45">
        <v>4.21</v>
      </c>
    </row>
    <row r="22" spans="1:2" ht="22.5" customHeight="1">
      <c r="A22" s="7" t="s">
        <v>34</v>
      </c>
      <c r="B22" s="45">
        <v>14.52</v>
      </c>
    </row>
    <row r="23" spans="1:2" ht="22.5" customHeight="1">
      <c r="A23" s="7" t="s">
        <v>111</v>
      </c>
      <c r="B23" s="45">
        <v>6.72</v>
      </c>
    </row>
    <row r="24" spans="1:2" ht="22.5" customHeight="1">
      <c r="A24" s="7" t="s">
        <v>35</v>
      </c>
      <c r="B24" s="45">
        <v>0.75</v>
      </c>
    </row>
    <row r="25" spans="1:2" ht="22.5" customHeight="1">
      <c r="A25" s="7" t="s">
        <v>86</v>
      </c>
      <c r="B25" s="45">
        <v>54.98</v>
      </c>
    </row>
    <row r="26" spans="1:2" ht="22.5" customHeight="1">
      <c r="A26" s="7" t="s">
        <v>40</v>
      </c>
      <c r="B26" s="45">
        <v>31.79</v>
      </c>
    </row>
    <row r="27" spans="1:2" ht="22.5" customHeight="1">
      <c r="A27" s="7" t="s">
        <v>87</v>
      </c>
      <c r="B27" s="45">
        <v>93.8</v>
      </c>
    </row>
    <row r="28" spans="1:2" ht="22.5" customHeight="1">
      <c r="A28" s="7" t="s">
        <v>36</v>
      </c>
      <c r="B28" s="45">
        <v>21.91</v>
      </c>
    </row>
    <row r="29" spans="1:2" ht="22.5" customHeight="1">
      <c r="A29" s="7" t="s">
        <v>37</v>
      </c>
      <c r="B29" s="45">
        <v>5.45</v>
      </c>
    </row>
    <row r="30" spans="1:2" ht="22.5" customHeight="1">
      <c r="A30" s="7" t="s">
        <v>38</v>
      </c>
      <c r="B30" s="45">
        <v>36.14</v>
      </c>
    </row>
    <row r="31" spans="1:2" ht="22.5" customHeight="1">
      <c r="A31" s="7" t="s">
        <v>39</v>
      </c>
      <c r="B31" s="45">
        <v>0.23</v>
      </c>
    </row>
    <row r="32" spans="1:2" ht="22.5" customHeight="1">
      <c r="A32" s="7" t="s">
        <v>41</v>
      </c>
      <c r="B32" s="45">
        <v>0.08</v>
      </c>
    </row>
    <row r="33" spans="1:2" ht="22.5" customHeight="1">
      <c r="A33" s="7" t="s">
        <v>42</v>
      </c>
      <c r="B33" s="45">
        <f>SUM(B34:B43)</f>
        <v>99.8</v>
      </c>
    </row>
    <row r="34" spans="1:2" ht="22.5" customHeight="1">
      <c r="A34" s="7" t="s">
        <v>136</v>
      </c>
      <c r="B34" s="45">
        <v>29.94</v>
      </c>
    </row>
    <row r="35" spans="1:2" ht="22.5" customHeight="1">
      <c r="A35" s="7" t="s">
        <v>137</v>
      </c>
      <c r="B35" s="45">
        <v>9</v>
      </c>
    </row>
    <row r="36" spans="1:2" ht="22.5" customHeight="1">
      <c r="A36" s="7" t="s">
        <v>138</v>
      </c>
      <c r="B36" s="45">
        <v>4.62</v>
      </c>
    </row>
    <row r="37" spans="1:2" ht="22.5" customHeight="1">
      <c r="A37" s="7" t="s">
        <v>139</v>
      </c>
      <c r="B37" s="45">
        <v>1.4</v>
      </c>
    </row>
    <row r="38" spans="1:2" ht="22.5" customHeight="1">
      <c r="A38" s="7" t="s">
        <v>140</v>
      </c>
      <c r="B38" s="45">
        <v>0.71</v>
      </c>
    </row>
    <row r="39" spans="1:2" ht="22.5" customHeight="1">
      <c r="A39" s="47" t="s">
        <v>91</v>
      </c>
      <c r="B39" s="45">
        <v>36.6</v>
      </c>
    </row>
    <row r="40" spans="1:2" ht="22.5" customHeight="1">
      <c r="A40" s="7" t="s">
        <v>169</v>
      </c>
      <c r="B40" s="45">
        <v>8.54</v>
      </c>
    </row>
    <row r="41" spans="1:2" ht="22.5" customHeight="1">
      <c r="A41" s="7" t="s">
        <v>88</v>
      </c>
      <c r="B41" s="45">
        <v>6.77</v>
      </c>
    </row>
    <row r="42" spans="1:2" ht="22.5" customHeight="1">
      <c r="A42" s="7" t="s">
        <v>89</v>
      </c>
      <c r="B42" s="45">
        <v>0.3</v>
      </c>
    </row>
    <row r="43" spans="1:2" ht="22.5" customHeight="1">
      <c r="A43" s="7" t="s">
        <v>90</v>
      </c>
      <c r="B43" s="45">
        <v>1.92</v>
      </c>
    </row>
    <row r="44" spans="1:2" ht="22.5" customHeight="1">
      <c r="A44" s="20"/>
      <c r="B44" s="20"/>
    </row>
    <row r="45" spans="1:2" ht="12.75" customHeight="1">
      <c r="A45" s="20"/>
      <c r="B45" s="20"/>
    </row>
    <row r="46" spans="1:2" ht="12.75" customHeight="1">
      <c r="A46" s="20"/>
      <c r="B46" s="20"/>
    </row>
    <row r="47" spans="1:2" ht="12.75" customHeight="1">
      <c r="A47" s="20"/>
      <c r="B47" s="20"/>
    </row>
    <row r="48" spans="1:2" ht="12.75" customHeight="1">
      <c r="A48" s="20"/>
      <c r="B48" s="20"/>
    </row>
    <row r="49" spans="1:2" ht="12.75" customHeight="1">
      <c r="A49" s="20"/>
      <c r="B49" s="20"/>
    </row>
    <row r="50" spans="1:2" ht="12.75" customHeight="1">
      <c r="A50" s="20"/>
      <c r="B50" s="20"/>
    </row>
    <row r="51" spans="1:2" ht="12.75" customHeight="1">
      <c r="A51" s="20"/>
      <c r="B51" s="20"/>
    </row>
    <row r="52" spans="1:2" ht="12.75" customHeight="1">
      <c r="A52" s="20"/>
      <c r="B52" s="20"/>
    </row>
    <row r="53" spans="1:2" ht="12.75" customHeight="1">
      <c r="A53" s="20"/>
      <c r="B53" s="20"/>
    </row>
    <row r="54" spans="1:2" ht="12.75" customHeight="1">
      <c r="A54" s="20"/>
      <c r="B54" s="20"/>
    </row>
    <row r="55" spans="1:2" ht="12.75" customHeight="1">
      <c r="A55" s="20"/>
      <c r="B55" s="20"/>
    </row>
    <row r="56" spans="1:2" ht="12.75" customHeight="1">
      <c r="A56" s="20"/>
      <c r="B56" s="20"/>
    </row>
    <row r="57" spans="1:2" ht="12.75" customHeight="1">
      <c r="A57" s="20"/>
      <c r="B57" s="20"/>
    </row>
    <row r="58" spans="1:2" ht="12.75" customHeight="1">
      <c r="A58" s="20"/>
      <c r="B58" s="20"/>
    </row>
    <row r="59" spans="1:2" ht="12.75" customHeight="1">
      <c r="A59" s="20"/>
      <c r="B59" s="20"/>
    </row>
    <row r="60" spans="1:2" ht="12.75" customHeight="1">
      <c r="A60" s="20"/>
      <c r="B60" s="20"/>
    </row>
    <row r="61" spans="1:2" ht="12.75" customHeight="1">
      <c r="A61" s="20"/>
      <c r="B61" s="20"/>
    </row>
    <row r="62" spans="1:2" ht="12.75" customHeight="1">
      <c r="A62" s="20"/>
      <c r="B62" s="20"/>
    </row>
    <row r="63" spans="1:2" ht="12.75" customHeight="1">
      <c r="A63" s="20"/>
      <c r="B63" s="20"/>
    </row>
    <row r="64" spans="1:2" ht="12.75" customHeight="1">
      <c r="A64" s="20"/>
      <c r="B64" s="20"/>
    </row>
    <row r="65" spans="1:2" ht="12.75" customHeight="1">
      <c r="A65" s="20"/>
      <c r="B65" s="20"/>
    </row>
    <row r="66" spans="1:2" ht="12.75" customHeight="1">
      <c r="A66" s="20"/>
      <c r="B66" s="20"/>
    </row>
    <row r="67" spans="1:2" ht="12.75" customHeight="1">
      <c r="A67" s="20"/>
      <c r="B67" s="20"/>
    </row>
    <row r="68" spans="1:2" ht="12.75" customHeight="1">
      <c r="A68" s="20"/>
      <c r="B68" s="20"/>
    </row>
    <row r="69" spans="1:2" ht="12.75" customHeight="1">
      <c r="A69" s="20"/>
      <c r="B69" s="20"/>
    </row>
    <row r="70" spans="1:2" ht="12.75" customHeight="1">
      <c r="A70" s="20"/>
      <c r="B70" s="20"/>
    </row>
    <row r="71" spans="1:2" ht="12.75" customHeight="1">
      <c r="A71" s="20"/>
      <c r="B71" s="20"/>
    </row>
    <row r="72" spans="1:2" ht="12.75" customHeight="1">
      <c r="A72" s="20"/>
      <c r="B72" s="20"/>
    </row>
  </sheetData>
  <sheetProtection/>
  <printOptions/>
  <pageMargins left="0.75" right="0.75" top="0.73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B8" sqref="B8"/>
    </sheetView>
  </sheetViews>
  <sheetFormatPr defaultColWidth="6.875" defaultRowHeight="12.75" customHeight="1"/>
  <cols>
    <col min="1" max="2" width="60.125" style="0" customWidth="1"/>
    <col min="3" max="251" width="6.875" style="0" customWidth="1"/>
  </cols>
  <sheetData>
    <row r="1" spans="1:2" ht="30" customHeight="1">
      <c r="A1" s="20" t="s">
        <v>65</v>
      </c>
      <c r="B1" s="20"/>
    </row>
    <row r="2" spans="1:2" ht="36.75" customHeight="1">
      <c r="A2" s="124" t="s">
        <v>179</v>
      </c>
      <c r="B2" s="124"/>
    </row>
    <row r="3" spans="1:2" ht="17.25" customHeight="1">
      <c r="A3" s="34"/>
      <c r="B3" s="33"/>
    </row>
    <row r="4" spans="1:2" ht="16.5" customHeight="1">
      <c r="A4" s="84" t="s">
        <v>143</v>
      </c>
      <c r="B4" s="22" t="s">
        <v>11</v>
      </c>
    </row>
    <row r="5" spans="1:2" ht="14.25" customHeight="1">
      <c r="A5" s="127" t="s">
        <v>21</v>
      </c>
      <c r="B5" s="127" t="s">
        <v>182</v>
      </c>
    </row>
    <row r="6" spans="1:2" ht="14.25" customHeight="1">
      <c r="A6" s="128"/>
      <c r="B6" s="128"/>
    </row>
    <row r="7" spans="1:2" ht="22.5" customHeight="1">
      <c r="A7" s="25" t="s">
        <v>22</v>
      </c>
      <c r="B7" s="37">
        <v>31.79</v>
      </c>
    </row>
    <row r="8" spans="1:2" ht="22.5" customHeight="1">
      <c r="A8" s="25" t="s">
        <v>23</v>
      </c>
      <c r="B8" s="37">
        <v>0</v>
      </c>
    </row>
    <row r="9" spans="1:2" ht="22.5" customHeight="1">
      <c r="A9" s="25" t="s">
        <v>24</v>
      </c>
      <c r="B9" s="37">
        <v>0</v>
      </c>
    </row>
    <row r="10" spans="1:2" ht="22.5" customHeight="1">
      <c r="A10" s="25" t="s">
        <v>25</v>
      </c>
      <c r="B10" s="37">
        <v>31.79</v>
      </c>
    </row>
    <row r="11" spans="1:2" ht="22.5" customHeight="1">
      <c r="A11" s="25" t="s">
        <v>26</v>
      </c>
      <c r="B11" s="37">
        <v>0</v>
      </c>
    </row>
    <row r="12" spans="1:2" ht="22.5" customHeight="1">
      <c r="A12" s="25" t="s">
        <v>27</v>
      </c>
      <c r="B12" s="37">
        <v>31.79</v>
      </c>
    </row>
    <row r="13" spans="1:2" ht="19.5" customHeight="1">
      <c r="A13" s="1"/>
      <c r="B13" s="1"/>
    </row>
    <row r="14" spans="1:2" ht="19.5" customHeight="1">
      <c r="A14" s="1"/>
      <c r="B14" s="5"/>
    </row>
    <row r="15" spans="1:2" ht="19.5" customHeight="1">
      <c r="A15" s="1"/>
      <c r="B15" s="1"/>
    </row>
    <row r="16" spans="1:2" ht="19.5" customHeight="1">
      <c r="A16" s="1"/>
      <c r="B16" s="1"/>
    </row>
    <row r="17" spans="1:2" ht="19.5" customHeight="1">
      <c r="A17" s="1"/>
      <c r="B17" s="1"/>
    </row>
    <row r="18" spans="1:2" ht="19.5" customHeight="1">
      <c r="A18" s="1"/>
      <c r="B18" s="1"/>
    </row>
    <row r="19" ht="19.5" customHeight="1">
      <c r="B19" s="1"/>
    </row>
    <row r="20" ht="19.5" customHeight="1">
      <c r="B20" s="1"/>
    </row>
    <row r="21" ht="19.5" customHeight="1">
      <c r="B21" s="1"/>
    </row>
    <row r="22" ht="19.5" customHeight="1">
      <c r="B22" s="1"/>
    </row>
    <row r="23" ht="19.5" customHeight="1">
      <c r="B23" s="1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</sheetData>
  <sheetProtection/>
  <mergeCells count="3">
    <mergeCell ref="A5:A6"/>
    <mergeCell ref="B5:B6"/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2" sqref="A2:E2"/>
    </sheetView>
  </sheetViews>
  <sheetFormatPr defaultColWidth="9.00390625" defaultRowHeight="14.25"/>
  <cols>
    <col min="4" max="5" width="46.375" style="0" customWidth="1"/>
  </cols>
  <sheetData>
    <row r="1" spans="1:5" ht="32.25" customHeight="1">
      <c r="A1" s="20" t="s">
        <v>66</v>
      </c>
      <c r="B1" s="20"/>
      <c r="C1" s="20"/>
      <c r="D1" s="20"/>
      <c r="E1" s="20"/>
    </row>
    <row r="2" spans="1:5" ht="27.75" customHeight="1">
      <c r="A2" s="124" t="s">
        <v>180</v>
      </c>
      <c r="B2" s="124"/>
      <c r="C2" s="124"/>
      <c r="D2" s="124"/>
      <c r="E2" s="124"/>
    </row>
    <row r="3" spans="1:5" ht="39.75" customHeight="1">
      <c r="A3" s="27" t="s">
        <v>0</v>
      </c>
      <c r="B3" s="84" t="s">
        <v>144</v>
      </c>
      <c r="C3" s="27"/>
      <c r="D3" s="38"/>
      <c r="E3" s="35" t="s">
        <v>11</v>
      </c>
    </row>
    <row r="4" spans="1:5" ht="31.5" customHeight="1">
      <c r="A4" s="133" t="s">
        <v>48</v>
      </c>
      <c r="B4" s="134"/>
      <c r="C4" s="135"/>
      <c r="D4" s="136" t="s">
        <v>18</v>
      </c>
      <c r="E4" s="138" t="s">
        <v>81</v>
      </c>
    </row>
    <row r="5" spans="1:5" ht="23.25" customHeight="1">
      <c r="A5" s="36" t="s">
        <v>82</v>
      </c>
      <c r="B5" s="36" t="s">
        <v>83</v>
      </c>
      <c r="C5" s="36" t="s">
        <v>84</v>
      </c>
      <c r="D5" s="137"/>
      <c r="E5" s="139"/>
    </row>
    <row r="6" spans="1:5" ht="23.25" customHeight="1">
      <c r="A6" s="130" t="s">
        <v>55</v>
      </c>
      <c r="B6" s="131"/>
      <c r="C6" s="132"/>
      <c r="D6" s="39"/>
      <c r="E6" s="46"/>
    </row>
    <row r="7" spans="1:5" ht="22.5" customHeight="1">
      <c r="A7" s="8"/>
      <c r="B7" s="9"/>
      <c r="C7" s="8"/>
      <c r="D7" s="10"/>
      <c r="E7" s="45"/>
    </row>
    <row r="8" spans="1:5" ht="22.5" customHeight="1">
      <c r="A8" s="8"/>
      <c r="B8" s="9"/>
      <c r="C8" s="8"/>
      <c r="D8" s="10"/>
      <c r="E8" s="45"/>
    </row>
    <row r="9" spans="1:5" s="6" customFormat="1" ht="22.5" customHeight="1">
      <c r="A9" s="8"/>
      <c r="B9" s="9"/>
      <c r="C9" s="8"/>
      <c r="D9" s="10"/>
      <c r="E9" s="44"/>
    </row>
    <row r="10" spans="1:5" ht="28.5" customHeight="1">
      <c r="A10" s="129" t="s">
        <v>85</v>
      </c>
      <c r="B10" s="129"/>
      <c r="C10" s="129"/>
      <c r="D10" s="129"/>
      <c r="E10" s="129"/>
    </row>
  </sheetData>
  <sheetProtection/>
  <mergeCells count="6">
    <mergeCell ref="A10:E10"/>
    <mergeCell ref="A6:C6"/>
    <mergeCell ref="A2:E2"/>
    <mergeCell ref="A4:C4"/>
    <mergeCell ref="D4:D5"/>
    <mergeCell ref="E4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4" sqref="B4:F4"/>
    </sheetView>
  </sheetViews>
  <sheetFormatPr defaultColWidth="9.00390625" defaultRowHeight="14.25"/>
  <cols>
    <col min="1" max="1" width="16.75390625" style="85" customWidth="1"/>
    <col min="2" max="2" width="15.25390625" style="0" customWidth="1"/>
    <col min="3" max="3" width="18.25390625" style="0" customWidth="1"/>
    <col min="4" max="4" width="17.25390625" style="0" customWidth="1"/>
    <col min="5" max="5" width="18.50390625" style="0" customWidth="1"/>
    <col min="6" max="6" width="17.125" style="0" customWidth="1"/>
    <col min="7" max="7" width="12.25390625" style="0" customWidth="1"/>
  </cols>
  <sheetData>
    <row r="1" spans="1:7" ht="30" customHeight="1">
      <c r="A1" s="140" t="s">
        <v>171</v>
      </c>
      <c r="B1" s="140"/>
      <c r="C1" s="140"/>
      <c r="D1" s="140"/>
      <c r="E1" s="140"/>
      <c r="F1" s="140"/>
      <c r="G1" s="140"/>
    </row>
    <row r="3" spans="1:7" ht="28.5" customHeight="1">
      <c r="A3" s="86" t="s">
        <v>21</v>
      </c>
      <c r="B3" s="87" t="s">
        <v>155</v>
      </c>
      <c r="C3" s="87" t="s">
        <v>154</v>
      </c>
      <c r="D3" s="86" t="s">
        <v>172</v>
      </c>
      <c r="E3" s="87" t="s">
        <v>156</v>
      </c>
      <c r="F3" s="87" t="s">
        <v>157</v>
      </c>
      <c r="G3" s="86" t="s">
        <v>12</v>
      </c>
    </row>
    <row r="4" spans="1:7" ht="24.75" customHeight="1">
      <c r="A4" s="86" t="s">
        <v>146</v>
      </c>
      <c r="B4" s="58">
        <v>3</v>
      </c>
      <c r="C4" s="58">
        <v>10</v>
      </c>
      <c r="D4" s="58">
        <v>3</v>
      </c>
      <c r="E4" s="58">
        <v>3</v>
      </c>
      <c r="F4" s="58">
        <v>6</v>
      </c>
      <c r="G4" s="58">
        <f>B4+C4+D4+E4+F4</f>
        <v>25</v>
      </c>
    </row>
    <row r="5" spans="1:7" ht="24.75" customHeight="1">
      <c r="A5" s="86" t="s">
        <v>147</v>
      </c>
      <c r="B5" s="58"/>
      <c r="C5" s="58"/>
      <c r="D5" s="58"/>
      <c r="E5" s="58"/>
      <c r="F5" s="58"/>
      <c r="G5" s="58">
        <f aca="true" t="shared" si="0" ref="G5:G11">B5+C5+D5+E5+F5</f>
        <v>0</v>
      </c>
    </row>
    <row r="6" spans="1:7" ht="24.75" customHeight="1">
      <c r="A6" s="86" t="s">
        <v>148</v>
      </c>
      <c r="B6" s="58">
        <v>3</v>
      </c>
      <c r="C6" s="58">
        <v>10</v>
      </c>
      <c r="D6" s="58">
        <v>3</v>
      </c>
      <c r="E6" s="58">
        <v>3</v>
      </c>
      <c r="F6" s="58">
        <v>2</v>
      </c>
      <c r="G6" s="58">
        <f t="shared" si="0"/>
        <v>21</v>
      </c>
    </row>
    <row r="7" spans="1:7" ht="24.75" customHeight="1">
      <c r="A7" s="86" t="s">
        <v>149</v>
      </c>
      <c r="B7" s="58"/>
      <c r="C7" s="58"/>
      <c r="D7" s="58"/>
      <c r="E7" s="58"/>
      <c r="F7" s="58"/>
      <c r="G7" s="58">
        <f t="shared" si="0"/>
        <v>0</v>
      </c>
    </row>
    <row r="8" spans="1:7" ht="24.75" customHeight="1">
      <c r="A8" s="86" t="s">
        <v>150</v>
      </c>
      <c r="B8" s="58"/>
      <c r="C8" s="58"/>
      <c r="D8" s="58"/>
      <c r="E8" s="58"/>
      <c r="F8" s="58">
        <v>4</v>
      </c>
      <c r="G8" s="58">
        <f t="shared" si="0"/>
        <v>4</v>
      </c>
    </row>
    <row r="9" spans="1:7" ht="24.75" customHeight="1">
      <c r="A9" s="86" t="s">
        <v>151</v>
      </c>
      <c r="B9" s="58"/>
      <c r="C9" s="58"/>
      <c r="D9" s="58"/>
      <c r="E9" s="58"/>
      <c r="F9" s="58"/>
      <c r="G9" s="58">
        <f t="shared" si="0"/>
        <v>0</v>
      </c>
    </row>
    <row r="10" spans="1:7" ht="24.75" customHeight="1">
      <c r="A10" s="86" t="s">
        <v>152</v>
      </c>
      <c r="B10" s="58">
        <v>1</v>
      </c>
      <c r="C10" s="58">
        <v>3</v>
      </c>
      <c r="D10" s="58"/>
      <c r="E10" s="58"/>
      <c r="F10" s="58"/>
      <c r="G10" s="58">
        <f t="shared" si="0"/>
        <v>4</v>
      </c>
    </row>
    <row r="11" spans="1:7" ht="24.75" customHeight="1">
      <c r="A11" s="86" t="s">
        <v>153</v>
      </c>
      <c r="B11" s="58"/>
      <c r="C11" s="58"/>
      <c r="D11" s="58"/>
      <c r="E11" s="58"/>
      <c r="F11" s="58"/>
      <c r="G11" s="58">
        <f t="shared" si="0"/>
        <v>0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预算处(税政处、编审中心)-鲁敏</dc:creator>
  <cp:keywords/>
  <dc:description/>
  <cp:lastModifiedBy>阜新市国土资源局细河分局</cp:lastModifiedBy>
  <cp:lastPrinted>2020-02-11T08:08:25Z</cp:lastPrinted>
  <dcterms:created xsi:type="dcterms:W3CDTF">2015-07-22T01:32:22Z</dcterms:created>
  <dcterms:modified xsi:type="dcterms:W3CDTF">2020-02-19T02:49:22Z</dcterms:modified>
  <cp:category/>
  <cp:version/>
  <cp:contentType/>
  <cp:contentStatus/>
</cp:coreProperties>
</file>